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Důvodovka vzor, various\DZ síť na rok 2020 ROK prosinec 2019\"/>
    </mc:Choice>
  </mc:AlternateContent>
  <bookViews>
    <workbookView xWindow="0" yWindow="0" windowWidth="20160" windowHeight="8835" tabRatio="380"/>
  </bookViews>
  <sheets>
    <sheet name="SÍŤ 2020  FINAL" sheetId="7" r:id="rId1"/>
    <sheet name="SÍŤ 2020  Pracovní" sheetId="4" state="hidden" r:id="rId2"/>
    <sheet name="J z dotace" sheetId="6" state="hidden" r:id="rId3"/>
    <sheet name="List1" sheetId="5" state="hidden" r:id="rId4"/>
    <sheet name="SÍŤ 2019 " sheetId="1" state="hidden" r:id="rId5"/>
    <sheet name="Kontrola" sheetId="2" state="hidden" r:id="rId6"/>
  </sheets>
  <externalReferences>
    <externalReference r:id="rId7"/>
  </externalReferences>
  <definedNames>
    <definedName name="_xlnm._FilterDatabase" localSheetId="2" hidden="1">'J z dotace'!$A$1:$R$287</definedName>
    <definedName name="_xlnm._FilterDatabase" localSheetId="5" hidden="1">Kontrola!$A$1:$AI$312</definedName>
    <definedName name="_xlnm._FilterDatabase" localSheetId="4" hidden="1">'SÍŤ 2019 '!$A$1:$R$312</definedName>
    <definedName name="_xlnm._FilterDatabase" localSheetId="0" hidden="1">'SÍŤ 2020  FINAL'!$A$1:$T$317</definedName>
    <definedName name="_xlnm._FilterDatabase" localSheetId="1" hidden="1">'SÍŤ 2020  Pracovní'!$A$1:$V$317</definedName>
    <definedName name="_xlnm.Print_Area" localSheetId="5">Kontrola!$A$1:$AG$316</definedName>
    <definedName name="_xlnm.Print_Area" localSheetId="4">'SÍŤ 2019 '!$A$1:$Q$316</definedName>
    <definedName name="_xlnm.Print_Area" localSheetId="0">'SÍŤ 2020  FINAL'!$A$1:$R$313</definedName>
    <definedName name="_xlnm.Print_Area" localSheetId="1">'SÍŤ 2020  Pracovní'!$A$1:$U$313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6" l="1"/>
  <c r="O4" i="6"/>
  <c r="P4" i="6" s="1"/>
  <c r="Q4" i="6" s="1"/>
  <c r="O5" i="6"/>
  <c r="P5" i="6" s="1"/>
  <c r="Q5" i="6" s="1"/>
  <c r="R5" i="6" s="1"/>
  <c r="O6" i="6"/>
  <c r="O7" i="6"/>
  <c r="P7" i="6" s="1"/>
  <c r="Q7" i="6" s="1"/>
  <c r="O8" i="6"/>
  <c r="O9" i="6"/>
  <c r="P9" i="6" s="1"/>
  <c r="Q9" i="6" s="1"/>
  <c r="O10" i="6"/>
  <c r="P10" i="6" s="1"/>
  <c r="Q10" i="6" s="1"/>
  <c r="O11" i="6"/>
  <c r="O12" i="6"/>
  <c r="O13" i="6"/>
  <c r="O14" i="6"/>
  <c r="O15" i="6"/>
  <c r="P15" i="6" s="1"/>
  <c r="Q15" i="6" s="1"/>
  <c r="O16" i="6"/>
  <c r="O17" i="6"/>
  <c r="O18" i="6"/>
  <c r="P18" i="6" s="1"/>
  <c r="Q18" i="6" s="1"/>
  <c r="O19" i="6"/>
  <c r="O20" i="6"/>
  <c r="P20" i="6" s="1"/>
  <c r="Q20" i="6" s="1"/>
  <c r="O21" i="6"/>
  <c r="P21" i="6" s="1"/>
  <c r="Q21" i="6" s="1"/>
  <c r="O22" i="6"/>
  <c r="O23" i="6"/>
  <c r="P23" i="6" s="1"/>
  <c r="Q23" i="6" s="1"/>
  <c r="O24" i="6"/>
  <c r="P24" i="6" s="1"/>
  <c r="Q24" i="6" s="1"/>
  <c r="O25" i="6"/>
  <c r="P25" i="6" s="1"/>
  <c r="Q25" i="6" s="1"/>
  <c r="O26" i="6"/>
  <c r="O27" i="6"/>
  <c r="O28" i="6"/>
  <c r="O29" i="6"/>
  <c r="P29" i="6" s="1"/>
  <c r="Q29" i="6" s="1"/>
  <c r="O30" i="6"/>
  <c r="P30" i="6" s="1"/>
  <c r="Q30" i="6" s="1"/>
  <c r="O31" i="6"/>
  <c r="O32" i="6"/>
  <c r="P32" i="6" s="1"/>
  <c r="Q32" i="6" s="1"/>
  <c r="O33" i="6"/>
  <c r="P33" i="6" s="1"/>
  <c r="Q33" i="6" s="1"/>
  <c r="O34" i="6"/>
  <c r="P34" i="6" s="1"/>
  <c r="Q34" i="6" s="1"/>
  <c r="O35" i="6"/>
  <c r="P35" i="6" s="1"/>
  <c r="Q35" i="6" s="1"/>
  <c r="O36" i="6"/>
  <c r="P36" i="6" s="1"/>
  <c r="Q36" i="6" s="1"/>
  <c r="O37" i="6"/>
  <c r="P37" i="6" s="1"/>
  <c r="Q37" i="6" s="1"/>
  <c r="O38" i="6"/>
  <c r="P38" i="6" s="1"/>
  <c r="Q38" i="6" s="1"/>
  <c r="O39" i="6"/>
  <c r="P39" i="6" s="1"/>
  <c r="Q39" i="6" s="1"/>
  <c r="O40" i="6"/>
  <c r="P40" i="6" s="1"/>
  <c r="Q40" i="6" s="1"/>
  <c r="O41" i="6"/>
  <c r="P41" i="6" s="1"/>
  <c r="Q41" i="6" s="1"/>
  <c r="O42" i="6"/>
  <c r="P42" i="6" s="1"/>
  <c r="Q42" i="6" s="1"/>
  <c r="O43" i="6"/>
  <c r="P43" i="6" s="1"/>
  <c r="Q43" i="6" s="1"/>
  <c r="O44" i="6"/>
  <c r="P44" i="6" s="1"/>
  <c r="Q44" i="6" s="1"/>
  <c r="O45" i="6"/>
  <c r="P45" i="6" s="1"/>
  <c r="Q45" i="6" s="1"/>
  <c r="O46" i="6"/>
  <c r="O47" i="6"/>
  <c r="O48" i="6"/>
  <c r="O49" i="6"/>
  <c r="P49" i="6" s="1"/>
  <c r="Q49" i="6" s="1"/>
  <c r="O50" i="6"/>
  <c r="P50" i="6" s="1"/>
  <c r="Q50" i="6" s="1"/>
  <c r="O51" i="6"/>
  <c r="O52" i="6"/>
  <c r="O53" i="6"/>
  <c r="O54" i="6"/>
  <c r="P54" i="6" s="1"/>
  <c r="Q54" i="6" s="1"/>
  <c r="O55" i="6"/>
  <c r="O56" i="6"/>
  <c r="O57" i="6"/>
  <c r="O58" i="6"/>
  <c r="O59" i="6"/>
  <c r="O60" i="6"/>
  <c r="O61" i="6"/>
  <c r="P61" i="6" s="1"/>
  <c r="Q61" i="6" s="1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P75" i="6" s="1"/>
  <c r="Q75" i="6" s="1"/>
  <c r="O76" i="6"/>
  <c r="O77" i="6"/>
  <c r="O78" i="6"/>
  <c r="O79" i="6"/>
  <c r="O80" i="6"/>
  <c r="O81" i="6"/>
  <c r="O82" i="6"/>
  <c r="O83" i="6"/>
  <c r="O84" i="6"/>
  <c r="O85" i="6"/>
  <c r="O86" i="6"/>
  <c r="O87" i="6"/>
  <c r="O88" i="6"/>
  <c r="P88" i="6" s="1"/>
  <c r="Q88" i="6" s="1"/>
  <c r="O89" i="6"/>
  <c r="O90" i="6"/>
  <c r="O91" i="6"/>
  <c r="O92" i="6"/>
  <c r="P92" i="6" s="1"/>
  <c r="Q92" i="6" s="1"/>
  <c r="O93" i="6"/>
  <c r="P93" i="6" s="1"/>
  <c r="Q93" i="6" s="1"/>
  <c r="O94" i="6"/>
  <c r="P94" i="6" s="1"/>
  <c r="Q94" i="6" s="1"/>
  <c r="O95" i="6"/>
  <c r="O96" i="6"/>
  <c r="P96" i="6" s="1"/>
  <c r="Q96" i="6" s="1"/>
  <c r="O97" i="6"/>
  <c r="P97" i="6" s="1"/>
  <c r="Q97" i="6" s="1"/>
  <c r="O98" i="6"/>
  <c r="P98" i="6" s="1"/>
  <c r="Q98" i="6" s="1"/>
  <c r="O99" i="6"/>
  <c r="O100" i="6"/>
  <c r="P100" i="6" s="1"/>
  <c r="Q100" i="6" s="1"/>
  <c r="O101" i="6"/>
  <c r="P101" i="6" s="1"/>
  <c r="Q101" i="6" s="1"/>
  <c r="O102" i="6"/>
  <c r="O103" i="6"/>
  <c r="P103" i="6" s="1"/>
  <c r="Q103" i="6" s="1"/>
  <c r="O104" i="6"/>
  <c r="P104" i="6" s="1"/>
  <c r="Q104" i="6" s="1"/>
  <c r="O105" i="6"/>
  <c r="P105" i="6" s="1"/>
  <c r="Q105" i="6" s="1"/>
  <c r="O106" i="6"/>
  <c r="P106" i="6" s="1"/>
  <c r="Q106" i="6" s="1"/>
  <c r="O107" i="6"/>
  <c r="P107" i="6" s="1"/>
  <c r="Q107" i="6" s="1"/>
  <c r="O108" i="6"/>
  <c r="P108" i="6" s="1"/>
  <c r="Q108" i="6" s="1"/>
  <c r="O109" i="6"/>
  <c r="O110" i="6"/>
  <c r="O111" i="6"/>
  <c r="O112" i="6"/>
  <c r="P112" i="6" s="1"/>
  <c r="Q112" i="6" s="1"/>
  <c r="O113" i="6"/>
  <c r="P113" i="6" s="1"/>
  <c r="Q113" i="6" s="1"/>
  <c r="O114" i="6"/>
  <c r="P114" i="6" s="1"/>
  <c r="Q114" i="6" s="1"/>
  <c r="O115" i="6"/>
  <c r="P115" i="6" s="1"/>
  <c r="Q115" i="6" s="1"/>
  <c r="O116" i="6"/>
  <c r="O117" i="6"/>
  <c r="P117" i="6" s="1"/>
  <c r="Q117" i="6" s="1"/>
  <c r="O118" i="6"/>
  <c r="P118" i="6" s="1"/>
  <c r="Q118" i="6" s="1"/>
  <c r="O119" i="6"/>
  <c r="P119" i="6" s="1"/>
  <c r="Q119" i="6" s="1"/>
  <c r="O120" i="6"/>
  <c r="P120" i="6" s="1"/>
  <c r="Q120" i="6" s="1"/>
  <c r="O121" i="6"/>
  <c r="O122" i="6"/>
  <c r="O123" i="6"/>
  <c r="P123" i="6" s="1"/>
  <c r="Q123" i="6" s="1"/>
  <c r="O124" i="6"/>
  <c r="P124" i="6" s="1"/>
  <c r="Q124" i="6" s="1"/>
  <c r="O125" i="6"/>
  <c r="P125" i="6" s="1"/>
  <c r="Q125" i="6" s="1"/>
  <c r="O126" i="6"/>
  <c r="P126" i="6" s="1"/>
  <c r="Q126" i="6" s="1"/>
  <c r="O127" i="6"/>
  <c r="P127" i="6" s="1"/>
  <c r="Q127" i="6" s="1"/>
  <c r="O128" i="6"/>
  <c r="P128" i="6" s="1"/>
  <c r="Q128" i="6" s="1"/>
  <c r="O129" i="6"/>
  <c r="P129" i="6" s="1"/>
  <c r="Q129" i="6" s="1"/>
  <c r="O130" i="6"/>
  <c r="P130" i="6" s="1"/>
  <c r="Q130" i="6" s="1"/>
  <c r="O131" i="6"/>
  <c r="O132" i="6"/>
  <c r="P132" i="6" s="1"/>
  <c r="Q132" i="6" s="1"/>
  <c r="O133" i="6"/>
  <c r="P133" i="6" s="1"/>
  <c r="Q133" i="6" s="1"/>
  <c r="O134" i="6"/>
  <c r="P134" i="6" s="1"/>
  <c r="Q134" i="6" s="1"/>
  <c r="O135" i="6"/>
  <c r="P135" i="6" s="1"/>
  <c r="Q135" i="6" s="1"/>
  <c r="O136" i="6"/>
  <c r="P136" i="6" s="1"/>
  <c r="Q136" i="6" s="1"/>
  <c r="O137" i="6"/>
  <c r="P137" i="6" s="1"/>
  <c r="Q137" i="6" s="1"/>
  <c r="O138" i="6"/>
  <c r="P138" i="6" s="1"/>
  <c r="Q138" i="6" s="1"/>
  <c r="O139" i="6"/>
  <c r="P139" i="6" s="1"/>
  <c r="Q139" i="6" s="1"/>
  <c r="O140" i="6"/>
  <c r="P140" i="6" s="1"/>
  <c r="Q140" i="6" s="1"/>
  <c r="O141" i="6"/>
  <c r="P141" i="6" s="1"/>
  <c r="Q141" i="6" s="1"/>
  <c r="O142" i="6"/>
  <c r="P142" i="6" s="1"/>
  <c r="Q142" i="6" s="1"/>
  <c r="O143" i="6"/>
  <c r="P143" i="6" s="1"/>
  <c r="Q143" i="6" s="1"/>
  <c r="O144" i="6"/>
  <c r="P144" i="6" s="1"/>
  <c r="Q144" i="6" s="1"/>
  <c r="O145" i="6"/>
  <c r="P145" i="6" s="1"/>
  <c r="Q145" i="6" s="1"/>
  <c r="O146" i="6"/>
  <c r="P146" i="6" s="1"/>
  <c r="Q146" i="6" s="1"/>
  <c r="O147" i="6"/>
  <c r="P147" i="6" s="1"/>
  <c r="Q147" i="6" s="1"/>
  <c r="O148" i="6"/>
  <c r="O149" i="6"/>
  <c r="P149" i="6" s="1"/>
  <c r="Q149" i="6" s="1"/>
  <c r="O150" i="6"/>
  <c r="P150" i="6" s="1"/>
  <c r="Q150" i="6" s="1"/>
  <c r="O151" i="6"/>
  <c r="P151" i="6" s="1"/>
  <c r="Q151" i="6" s="1"/>
  <c r="O152" i="6"/>
  <c r="P152" i="6" s="1"/>
  <c r="Q152" i="6" s="1"/>
  <c r="O153" i="6"/>
  <c r="P153" i="6" s="1"/>
  <c r="Q153" i="6" s="1"/>
  <c r="O154" i="6"/>
  <c r="P154" i="6" s="1"/>
  <c r="Q154" i="6" s="1"/>
  <c r="O155" i="6"/>
  <c r="P155" i="6" s="1"/>
  <c r="Q155" i="6" s="1"/>
  <c r="O156" i="6"/>
  <c r="P156" i="6" s="1"/>
  <c r="Q156" i="6" s="1"/>
  <c r="O157" i="6"/>
  <c r="P157" i="6" s="1"/>
  <c r="Q157" i="6" s="1"/>
  <c r="O158" i="6"/>
  <c r="P158" i="6" s="1"/>
  <c r="Q158" i="6" s="1"/>
  <c r="O159" i="6"/>
  <c r="P159" i="6" s="1"/>
  <c r="Q159" i="6" s="1"/>
  <c r="O160" i="6"/>
  <c r="O161" i="6"/>
  <c r="O162" i="6"/>
  <c r="P162" i="6" s="1"/>
  <c r="Q162" i="6" s="1"/>
  <c r="O163" i="6"/>
  <c r="P163" i="6" s="1"/>
  <c r="Q163" i="6" s="1"/>
  <c r="O164" i="6"/>
  <c r="P164" i="6" s="1"/>
  <c r="Q164" i="6" s="1"/>
  <c r="O165" i="6"/>
  <c r="P165" i="6" s="1"/>
  <c r="Q165" i="6" s="1"/>
  <c r="O166" i="6"/>
  <c r="O167" i="6"/>
  <c r="P167" i="6" s="1"/>
  <c r="Q167" i="6" s="1"/>
  <c r="O168" i="6"/>
  <c r="P168" i="6" s="1"/>
  <c r="Q168" i="6" s="1"/>
  <c r="O169" i="6"/>
  <c r="P169" i="6" s="1"/>
  <c r="Q169" i="6" s="1"/>
  <c r="O170" i="6"/>
  <c r="P170" i="6" s="1"/>
  <c r="Q170" i="6" s="1"/>
  <c r="O171" i="6"/>
  <c r="P171" i="6" s="1"/>
  <c r="Q171" i="6" s="1"/>
  <c r="O172" i="6"/>
  <c r="P172" i="6" s="1"/>
  <c r="Q172" i="6" s="1"/>
  <c r="O173" i="6"/>
  <c r="P173" i="6" s="1"/>
  <c r="Q173" i="6" s="1"/>
  <c r="O174" i="6"/>
  <c r="O175" i="6"/>
  <c r="O176" i="6"/>
  <c r="P176" i="6" s="1"/>
  <c r="Q176" i="6" s="1"/>
  <c r="O177" i="6"/>
  <c r="O178" i="6"/>
  <c r="P178" i="6" s="1"/>
  <c r="Q178" i="6" s="1"/>
  <c r="O179" i="6"/>
  <c r="O180" i="6"/>
  <c r="P180" i="6" s="1"/>
  <c r="Q180" i="6" s="1"/>
  <c r="O181" i="6"/>
  <c r="P181" i="6" s="1"/>
  <c r="Q181" i="6" s="1"/>
  <c r="O182" i="6"/>
  <c r="P182" i="6" s="1"/>
  <c r="Q182" i="6" s="1"/>
  <c r="O183" i="6"/>
  <c r="P183" i="6" s="1"/>
  <c r="Q183" i="6" s="1"/>
  <c r="O184" i="6"/>
  <c r="P184" i="6" s="1"/>
  <c r="Q184" i="6" s="1"/>
  <c r="O185" i="6"/>
  <c r="P185" i="6" s="1"/>
  <c r="Q185" i="6" s="1"/>
  <c r="O186" i="6"/>
  <c r="P186" i="6" s="1"/>
  <c r="Q186" i="6" s="1"/>
  <c r="O187" i="6"/>
  <c r="P187" i="6" s="1"/>
  <c r="Q187" i="6" s="1"/>
  <c r="O188" i="6"/>
  <c r="O189" i="6"/>
  <c r="O190" i="6"/>
  <c r="O191" i="6"/>
  <c r="P191" i="6" s="1"/>
  <c r="Q191" i="6" s="1"/>
  <c r="O192" i="6"/>
  <c r="P192" i="6" s="1"/>
  <c r="Q192" i="6" s="1"/>
  <c r="O193" i="6"/>
  <c r="P193" i="6" s="1"/>
  <c r="Q193" i="6" s="1"/>
  <c r="O194" i="6"/>
  <c r="P194" i="6" s="1"/>
  <c r="Q194" i="6" s="1"/>
  <c r="O195" i="6"/>
  <c r="P195" i="6" s="1"/>
  <c r="Q195" i="6" s="1"/>
  <c r="O196" i="6"/>
  <c r="P196" i="6" s="1"/>
  <c r="Q196" i="6" s="1"/>
  <c r="O197" i="6"/>
  <c r="O198" i="6"/>
  <c r="P198" i="6" s="1"/>
  <c r="Q198" i="6" s="1"/>
  <c r="O199" i="6"/>
  <c r="P199" i="6" s="1"/>
  <c r="Q199" i="6" s="1"/>
  <c r="O200" i="6"/>
  <c r="P200" i="6" s="1"/>
  <c r="Q200" i="6" s="1"/>
  <c r="O201" i="6"/>
  <c r="P201" i="6" s="1"/>
  <c r="Q201" i="6" s="1"/>
  <c r="O202" i="6"/>
  <c r="P202" i="6" s="1"/>
  <c r="Q202" i="6" s="1"/>
  <c r="O203" i="6"/>
  <c r="P203" i="6" s="1"/>
  <c r="Q203" i="6" s="1"/>
  <c r="O204" i="6"/>
  <c r="P204" i="6" s="1"/>
  <c r="Q204" i="6" s="1"/>
  <c r="O205" i="6"/>
  <c r="P205" i="6" s="1"/>
  <c r="Q205" i="6" s="1"/>
  <c r="O206" i="6"/>
  <c r="P206" i="6" s="1"/>
  <c r="Q206" i="6" s="1"/>
  <c r="O207" i="6"/>
  <c r="P207" i="6" s="1"/>
  <c r="Q207" i="6" s="1"/>
  <c r="O208" i="6"/>
  <c r="P208" i="6" s="1"/>
  <c r="Q208" i="6" s="1"/>
  <c r="O209" i="6"/>
  <c r="P209" i="6" s="1"/>
  <c r="Q209" i="6" s="1"/>
  <c r="O210" i="6"/>
  <c r="P210" i="6" s="1"/>
  <c r="Q210" i="6" s="1"/>
  <c r="O211" i="6"/>
  <c r="P211" i="6" s="1"/>
  <c r="Q211" i="6" s="1"/>
  <c r="O212" i="6"/>
  <c r="P212" i="6" s="1"/>
  <c r="Q212" i="6" s="1"/>
  <c r="O213" i="6"/>
  <c r="P213" i="6" s="1"/>
  <c r="Q213" i="6" s="1"/>
  <c r="O214" i="6"/>
  <c r="P214" i="6" s="1"/>
  <c r="Q214" i="6" s="1"/>
  <c r="O215" i="6"/>
  <c r="P215" i="6" s="1"/>
  <c r="Q215" i="6" s="1"/>
  <c r="O216" i="6"/>
  <c r="P216" i="6" s="1"/>
  <c r="Q216" i="6" s="1"/>
  <c r="O217" i="6"/>
  <c r="P217" i="6" s="1"/>
  <c r="Q217" i="6" s="1"/>
  <c r="O218" i="6"/>
  <c r="P218" i="6" s="1"/>
  <c r="Q218" i="6" s="1"/>
  <c r="O219" i="6"/>
  <c r="O220" i="6"/>
  <c r="O221" i="6"/>
  <c r="P221" i="6" s="1"/>
  <c r="Q221" i="6" s="1"/>
  <c r="O222" i="6"/>
  <c r="P222" i="6" s="1"/>
  <c r="Q222" i="6" s="1"/>
  <c r="O223" i="6"/>
  <c r="P223" i="6" s="1"/>
  <c r="Q223" i="6" s="1"/>
  <c r="O224" i="6"/>
  <c r="O225" i="6"/>
  <c r="O226" i="6"/>
  <c r="P226" i="6" s="1"/>
  <c r="Q226" i="6" s="1"/>
  <c r="O227" i="6"/>
  <c r="P227" i="6" s="1"/>
  <c r="Q227" i="6" s="1"/>
  <c r="O228" i="6"/>
  <c r="P228" i="6" s="1"/>
  <c r="Q228" i="6" s="1"/>
  <c r="O229" i="6"/>
  <c r="O230" i="6"/>
  <c r="P230" i="6" s="1"/>
  <c r="Q230" i="6" s="1"/>
  <c r="O231" i="6"/>
  <c r="O232" i="6"/>
  <c r="O233" i="6"/>
  <c r="O234" i="6"/>
  <c r="P234" i="6" s="1"/>
  <c r="Q234" i="6" s="1"/>
  <c r="O235" i="6"/>
  <c r="O236" i="6"/>
  <c r="P236" i="6" s="1"/>
  <c r="Q236" i="6" s="1"/>
  <c r="O237" i="6"/>
  <c r="P237" i="6" s="1"/>
  <c r="Q237" i="6" s="1"/>
  <c r="O238" i="6"/>
  <c r="P238" i="6" s="1"/>
  <c r="Q238" i="6" s="1"/>
  <c r="O239" i="6"/>
  <c r="P239" i="6" s="1"/>
  <c r="Q239" i="6" s="1"/>
  <c r="O240" i="6"/>
  <c r="P240" i="6" s="1"/>
  <c r="Q240" i="6" s="1"/>
  <c r="O241" i="6"/>
  <c r="P241" i="6" s="1"/>
  <c r="Q241" i="6" s="1"/>
  <c r="O242" i="6"/>
  <c r="P242" i="6" s="1"/>
  <c r="Q242" i="6" s="1"/>
  <c r="O243" i="6"/>
  <c r="P243" i="6" s="1"/>
  <c r="Q243" i="6" s="1"/>
  <c r="O244" i="6"/>
  <c r="P244" i="6" s="1"/>
  <c r="Q244" i="6" s="1"/>
  <c r="O245" i="6"/>
  <c r="P245" i="6" s="1"/>
  <c r="Q245" i="6" s="1"/>
  <c r="O246" i="6"/>
  <c r="P246" i="6" s="1"/>
  <c r="Q246" i="6" s="1"/>
  <c r="O247" i="6"/>
  <c r="P247" i="6" s="1"/>
  <c r="Q247" i="6" s="1"/>
  <c r="O248" i="6"/>
  <c r="P248" i="6" s="1"/>
  <c r="Q248" i="6" s="1"/>
  <c r="O249" i="6"/>
  <c r="P249" i="6" s="1"/>
  <c r="Q249" i="6" s="1"/>
  <c r="O250" i="6"/>
  <c r="P250" i="6" s="1"/>
  <c r="Q250" i="6" s="1"/>
  <c r="O251" i="6"/>
  <c r="P251" i="6" s="1"/>
  <c r="Q251" i="6" s="1"/>
  <c r="O252" i="6"/>
  <c r="P252" i="6" s="1"/>
  <c r="Q252" i="6" s="1"/>
  <c r="O253" i="6"/>
  <c r="P253" i="6" s="1"/>
  <c r="Q253" i="6" s="1"/>
  <c r="O254" i="6"/>
  <c r="P254" i="6" s="1"/>
  <c r="Q254" i="6" s="1"/>
  <c r="O255" i="6"/>
  <c r="P255" i="6" s="1"/>
  <c r="Q255" i="6" s="1"/>
  <c r="O256" i="6"/>
  <c r="P256" i="6" s="1"/>
  <c r="Q256" i="6" s="1"/>
  <c r="O257" i="6"/>
  <c r="P257" i="6" s="1"/>
  <c r="Q257" i="6" s="1"/>
  <c r="O258" i="6"/>
  <c r="P258" i="6" s="1"/>
  <c r="Q258" i="6" s="1"/>
  <c r="O259" i="6"/>
  <c r="P259" i="6" s="1"/>
  <c r="Q259" i="6" s="1"/>
  <c r="O260" i="6"/>
  <c r="P260" i="6" s="1"/>
  <c r="Q260" i="6" s="1"/>
  <c r="O261" i="6"/>
  <c r="P261" i="6" s="1"/>
  <c r="Q261" i="6" s="1"/>
  <c r="O262" i="6"/>
  <c r="P262" i="6" s="1"/>
  <c r="Q262" i="6" s="1"/>
  <c r="O263" i="6"/>
  <c r="P263" i="6" s="1"/>
  <c r="Q263" i="6" s="1"/>
  <c r="O264" i="6"/>
  <c r="P264" i="6" s="1"/>
  <c r="Q264" i="6" s="1"/>
  <c r="R264" i="6" s="1"/>
  <c r="O265" i="6"/>
  <c r="O266" i="6"/>
  <c r="P266" i="6" s="1"/>
  <c r="Q266" i="6" s="1"/>
  <c r="R266" i="6" s="1"/>
  <c r="O267" i="6"/>
  <c r="P267" i="6" s="1"/>
  <c r="Q267" i="6" s="1"/>
  <c r="R267" i="6" s="1"/>
  <c r="O268" i="6"/>
  <c r="P268" i="6" s="1"/>
  <c r="Q268" i="6" s="1"/>
  <c r="R268" i="6" s="1"/>
  <c r="O269" i="6"/>
  <c r="P269" i="6" s="1"/>
  <c r="Q269" i="6" s="1"/>
  <c r="R269" i="6" s="1"/>
  <c r="O270" i="6"/>
  <c r="P270" i="6" s="1"/>
  <c r="Q270" i="6" s="1"/>
  <c r="R270" i="6" s="1"/>
  <c r="O271" i="6"/>
  <c r="P271" i="6" s="1"/>
  <c r="Q271" i="6" s="1"/>
  <c r="R271" i="6" s="1"/>
  <c r="O272" i="6"/>
  <c r="P272" i="6" s="1"/>
  <c r="Q272" i="6" s="1"/>
  <c r="R272" i="6" s="1"/>
  <c r="O273" i="6"/>
  <c r="P273" i="6" s="1"/>
  <c r="Q273" i="6" s="1"/>
  <c r="R273" i="6" s="1"/>
  <c r="O274" i="6"/>
  <c r="P274" i="6" s="1"/>
  <c r="Q274" i="6" s="1"/>
  <c r="R274" i="6" s="1"/>
  <c r="O275" i="6"/>
  <c r="P275" i="6" s="1"/>
  <c r="Q275" i="6" s="1"/>
  <c r="R275" i="6" s="1"/>
  <c r="O276" i="6"/>
  <c r="P276" i="6" s="1"/>
  <c r="Q276" i="6" s="1"/>
  <c r="R276" i="6" s="1"/>
  <c r="O277" i="6"/>
  <c r="P277" i="6" s="1"/>
  <c r="Q277" i="6" s="1"/>
  <c r="R277" i="6" s="1"/>
  <c r="O278" i="6"/>
  <c r="P278" i="6" s="1"/>
  <c r="Q278" i="6" s="1"/>
  <c r="R278" i="6" s="1"/>
  <c r="O279" i="6"/>
  <c r="O280" i="6"/>
  <c r="O281" i="6"/>
  <c r="O282" i="6"/>
  <c r="O283" i="6"/>
  <c r="P283" i="6" s="1"/>
  <c r="Q283" i="6" s="1"/>
  <c r="R283" i="6" s="1"/>
  <c r="O284" i="6"/>
  <c r="P284" i="6" s="1"/>
  <c r="Q284" i="6" s="1"/>
  <c r="R284" i="6" s="1"/>
  <c r="O285" i="6"/>
  <c r="P285" i="6" s="1"/>
  <c r="Q285" i="6" s="1"/>
  <c r="R285" i="6" s="1"/>
  <c r="O286" i="6"/>
  <c r="P286" i="6" s="1"/>
  <c r="Q286" i="6" s="1"/>
  <c r="R286" i="6" s="1"/>
  <c r="O287" i="6"/>
  <c r="P287" i="6" s="1"/>
  <c r="Q287" i="6" s="1"/>
  <c r="R287" i="6" s="1"/>
  <c r="O2" i="6"/>
  <c r="P2" i="6" s="1"/>
  <c r="Q2" i="6" s="1"/>
  <c r="R2" i="6" s="1"/>
  <c r="N3" i="6"/>
  <c r="P3" i="6" s="1"/>
  <c r="Q3" i="6" s="1"/>
  <c r="N4" i="6"/>
  <c r="N5" i="6"/>
  <c r="N6" i="6"/>
  <c r="P6" i="6" s="1"/>
  <c r="Q6" i="6" s="1"/>
  <c r="N7" i="6"/>
  <c r="N8" i="6"/>
  <c r="P8" i="6" s="1"/>
  <c r="Q8" i="6" s="1"/>
  <c r="N9" i="6"/>
  <c r="N10" i="6"/>
  <c r="N11" i="6"/>
  <c r="P11" i="6" s="1"/>
  <c r="Q11" i="6" s="1"/>
  <c r="N12" i="6"/>
  <c r="P12" i="6" s="1"/>
  <c r="Q12" i="6" s="1"/>
  <c r="N13" i="6"/>
  <c r="P13" i="6" s="1"/>
  <c r="Q13" i="6" s="1"/>
  <c r="N14" i="6"/>
  <c r="P14" i="6" s="1"/>
  <c r="Q14" i="6" s="1"/>
  <c r="N15" i="6"/>
  <c r="N16" i="6"/>
  <c r="P16" i="6" s="1"/>
  <c r="Q16" i="6" s="1"/>
  <c r="N17" i="6"/>
  <c r="P17" i="6" s="1"/>
  <c r="Q17" i="6" s="1"/>
  <c r="N18" i="6"/>
  <c r="N19" i="6"/>
  <c r="P19" i="6" s="1"/>
  <c r="Q19" i="6" s="1"/>
  <c r="N20" i="6"/>
  <c r="N21" i="6"/>
  <c r="N22" i="6"/>
  <c r="P22" i="6" s="1"/>
  <c r="Q22" i="6" s="1"/>
  <c r="N23" i="6"/>
  <c r="N24" i="6"/>
  <c r="N25" i="6"/>
  <c r="N26" i="6"/>
  <c r="P26" i="6" s="1"/>
  <c r="Q26" i="6" s="1"/>
  <c r="N27" i="6"/>
  <c r="P27" i="6" s="1"/>
  <c r="Q27" i="6" s="1"/>
  <c r="N28" i="6"/>
  <c r="P28" i="6" s="1"/>
  <c r="Q28" i="6" s="1"/>
  <c r="N29" i="6"/>
  <c r="N30" i="6"/>
  <c r="N31" i="6"/>
  <c r="P31" i="6" s="1"/>
  <c r="Q31" i="6" s="1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P46" i="6" s="1"/>
  <c r="Q46" i="6" s="1"/>
  <c r="N47" i="6"/>
  <c r="P47" i="6" s="1"/>
  <c r="Q47" i="6" s="1"/>
  <c r="N48" i="6"/>
  <c r="P48" i="6" s="1"/>
  <c r="Q48" i="6" s="1"/>
  <c r="N49" i="6"/>
  <c r="N50" i="6"/>
  <c r="N51" i="6"/>
  <c r="P51" i="6" s="1"/>
  <c r="Q51" i="6" s="1"/>
  <c r="N52" i="6"/>
  <c r="P52" i="6" s="1"/>
  <c r="Q52" i="6" s="1"/>
  <c r="N53" i="6"/>
  <c r="P53" i="6" s="1"/>
  <c r="Q53" i="6" s="1"/>
  <c r="N54" i="6"/>
  <c r="N55" i="6"/>
  <c r="P55" i="6" s="1"/>
  <c r="Q55" i="6" s="1"/>
  <c r="N56" i="6"/>
  <c r="P56" i="6" s="1"/>
  <c r="Q56" i="6" s="1"/>
  <c r="N57" i="6"/>
  <c r="P57" i="6" s="1"/>
  <c r="Q57" i="6" s="1"/>
  <c r="N58" i="6"/>
  <c r="P58" i="6" s="1"/>
  <c r="Q58" i="6" s="1"/>
  <c r="N59" i="6"/>
  <c r="P59" i="6" s="1"/>
  <c r="Q59" i="6" s="1"/>
  <c r="N60" i="6"/>
  <c r="P60" i="6" s="1"/>
  <c r="Q60" i="6" s="1"/>
  <c r="N61" i="6"/>
  <c r="N62" i="6"/>
  <c r="P62" i="6" s="1"/>
  <c r="Q62" i="6" s="1"/>
  <c r="N63" i="6"/>
  <c r="P63" i="6" s="1"/>
  <c r="Q63" i="6" s="1"/>
  <c r="N64" i="6"/>
  <c r="P64" i="6" s="1"/>
  <c r="Q64" i="6" s="1"/>
  <c r="N65" i="6"/>
  <c r="P65" i="6" s="1"/>
  <c r="Q65" i="6" s="1"/>
  <c r="N66" i="6"/>
  <c r="P66" i="6" s="1"/>
  <c r="Q66" i="6" s="1"/>
  <c r="N67" i="6"/>
  <c r="P67" i="6" s="1"/>
  <c r="Q67" i="6" s="1"/>
  <c r="N68" i="6"/>
  <c r="P68" i="6" s="1"/>
  <c r="Q68" i="6" s="1"/>
  <c r="N69" i="6"/>
  <c r="P69" i="6" s="1"/>
  <c r="Q69" i="6" s="1"/>
  <c r="N70" i="6"/>
  <c r="P70" i="6" s="1"/>
  <c r="Q70" i="6" s="1"/>
  <c r="N71" i="6"/>
  <c r="P71" i="6" s="1"/>
  <c r="Q71" i="6" s="1"/>
  <c r="N72" i="6"/>
  <c r="P72" i="6" s="1"/>
  <c r="Q72" i="6" s="1"/>
  <c r="N73" i="6"/>
  <c r="P73" i="6" s="1"/>
  <c r="Q73" i="6" s="1"/>
  <c r="N74" i="6"/>
  <c r="P74" i="6" s="1"/>
  <c r="Q74" i="6" s="1"/>
  <c r="N75" i="6"/>
  <c r="N76" i="6"/>
  <c r="P76" i="6" s="1"/>
  <c r="Q76" i="6" s="1"/>
  <c r="N77" i="6"/>
  <c r="P77" i="6" s="1"/>
  <c r="Q77" i="6" s="1"/>
  <c r="N78" i="6"/>
  <c r="P78" i="6" s="1"/>
  <c r="Q78" i="6" s="1"/>
  <c r="N79" i="6"/>
  <c r="P79" i="6" s="1"/>
  <c r="Q79" i="6" s="1"/>
  <c r="N80" i="6"/>
  <c r="P80" i="6" s="1"/>
  <c r="Q80" i="6" s="1"/>
  <c r="N81" i="6"/>
  <c r="P81" i="6" s="1"/>
  <c r="Q81" i="6" s="1"/>
  <c r="N82" i="6"/>
  <c r="P82" i="6" s="1"/>
  <c r="Q82" i="6" s="1"/>
  <c r="N83" i="6"/>
  <c r="P83" i="6" s="1"/>
  <c r="Q83" i="6" s="1"/>
  <c r="N84" i="6"/>
  <c r="P84" i="6" s="1"/>
  <c r="Q84" i="6" s="1"/>
  <c r="N85" i="6"/>
  <c r="P85" i="6" s="1"/>
  <c r="Q85" i="6" s="1"/>
  <c r="N86" i="6"/>
  <c r="P86" i="6" s="1"/>
  <c r="Q86" i="6" s="1"/>
  <c r="N87" i="6"/>
  <c r="P87" i="6" s="1"/>
  <c r="Q87" i="6" s="1"/>
  <c r="N88" i="6"/>
  <c r="N89" i="6"/>
  <c r="P89" i="6" s="1"/>
  <c r="Q89" i="6" s="1"/>
  <c r="N90" i="6"/>
  <c r="P90" i="6" s="1"/>
  <c r="Q90" i="6" s="1"/>
  <c r="N91" i="6"/>
  <c r="P91" i="6" s="1"/>
  <c r="Q91" i="6" s="1"/>
  <c r="N92" i="6"/>
  <c r="N93" i="6"/>
  <c r="N94" i="6"/>
  <c r="N95" i="6"/>
  <c r="P95" i="6" s="1"/>
  <c r="Q95" i="6" s="1"/>
  <c r="N96" i="6"/>
  <c r="N97" i="6"/>
  <c r="N98" i="6"/>
  <c r="N99" i="6"/>
  <c r="P99" i="6" s="1"/>
  <c r="Q99" i="6" s="1"/>
  <c r="N100" i="6"/>
  <c r="N101" i="6"/>
  <c r="N102" i="6"/>
  <c r="P102" i="6" s="1"/>
  <c r="Q102" i="6" s="1"/>
  <c r="N103" i="6"/>
  <c r="N104" i="6"/>
  <c r="N105" i="6"/>
  <c r="N106" i="6"/>
  <c r="N107" i="6"/>
  <c r="N108" i="6"/>
  <c r="N109" i="6"/>
  <c r="P109" i="6" s="1"/>
  <c r="Q109" i="6" s="1"/>
  <c r="N110" i="6"/>
  <c r="P110" i="6" s="1"/>
  <c r="Q110" i="6" s="1"/>
  <c r="N111" i="6"/>
  <c r="P111" i="6" s="1"/>
  <c r="Q111" i="6" s="1"/>
  <c r="N112" i="6"/>
  <c r="N113" i="6"/>
  <c r="N114" i="6"/>
  <c r="N115" i="6"/>
  <c r="N116" i="6"/>
  <c r="P116" i="6" s="1"/>
  <c r="Q116" i="6" s="1"/>
  <c r="N117" i="6"/>
  <c r="N118" i="6"/>
  <c r="N119" i="6"/>
  <c r="N120" i="6"/>
  <c r="N121" i="6"/>
  <c r="P121" i="6" s="1"/>
  <c r="Q121" i="6" s="1"/>
  <c r="N122" i="6"/>
  <c r="P122" i="6" s="1"/>
  <c r="Q122" i="6" s="1"/>
  <c r="N123" i="6"/>
  <c r="N124" i="6"/>
  <c r="N125" i="6"/>
  <c r="N126" i="6"/>
  <c r="N127" i="6"/>
  <c r="N128" i="6"/>
  <c r="N129" i="6"/>
  <c r="N130" i="6"/>
  <c r="N131" i="6"/>
  <c r="P131" i="6" s="1"/>
  <c r="Q131" i="6" s="1"/>
  <c r="N132" i="6"/>
  <c r="N133" i="6"/>
  <c r="N134" i="6"/>
  <c r="N135" i="6"/>
  <c r="N136" i="6"/>
  <c r="N137" i="6"/>
  <c r="N138" i="6"/>
  <c r="N139" i="6"/>
  <c r="N140" i="6"/>
  <c r="N141" i="6"/>
  <c r="N142" i="6"/>
  <c r="N143" i="6"/>
  <c r="N144" i="6"/>
  <c r="N145" i="6"/>
  <c r="N146" i="6"/>
  <c r="N147" i="6"/>
  <c r="N148" i="6"/>
  <c r="P148" i="6" s="1"/>
  <c r="Q148" i="6" s="1"/>
  <c r="N149" i="6"/>
  <c r="N150" i="6"/>
  <c r="N151" i="6"/>
  <c r="N152" i="6"/>
  <c r="N153" i="6"/>
  <c r="N154" i="6"/>
  <c r="N155" i="6"/>
  <c r="N156" i="6"/>
  <c r="N157" i="6"/>
  <c r="N158" i="6"/>
  <c r="N159" i="6"/>
  <c r="N160" i="6"/>
  <c r="P160" i="6" s="1"/>
  <c r="Q160" i="6" s="1"/>
  <c r="N161" i="6"/>
  <c r="P161" i="6" s="1"/>
  <c r="Q161" i="6" s="1"/>
  <c r="N162" i="6"/>
  <c r="N163" i="6"/>
  <c r="N164" i="6"/>
  <c r="N165" i="6"/>
  <c r="N166" i="6"/>
  <c r="P166" i="6" s="1"/>
  <c r="Q166" i="6" s="1"/>
  <c r="N167" i="6"/>
  <c r="N168" i="6"/>
  <c r="N169" i="6"/>
  <c r="N170" i="6"/>
  <c r="N171" i="6"/>
  <c r="N172" i="6"/>
  <c r="N173" i="6"/>
  <c r="N174" i="6"/>
  <c r="P174" i="6" s="1"/>
  <c r="Q174" i="6" s="1"/>
  <c r="N175" i="6"/>
  <c r="P175" i="6" s="1"/>
  <c r="Q175" i="6" s="1"/>
  <c r="N176" i="6"/>
  <c r="N177" i="6"/>
  <c r="P177" i="6" s="1"/>
  <c r="Q177" i="6" s="1"/>
  <c r="N178" i="6"/>
  <c r="N179" i="6"/>
  <c r="P179" i="6" s="1"/>
  <c r="Q179" i="6" s="1"/>
  <c r="N180" i="6"/>
  <c r="N181" i="6"/>
  <c r="N182" i="6"/>
  <c r="N183" i="6"/>
  <c r="N184" i="6"/>
  <c r="N185" i="6"/>
  <c r="N186" i="6"/>
  <c r="N187" i="6"/>
  <c r="N188" i="6"/>
  <c r="P188" i="6" s="1"/>
  <c r="Q188" i="6" s="1"/>
  <c r="N189" i="6"/>
  <c r="P189" i="6" s="1"/>
  <c r="Q189" i="6" s="1"/>
  <c r="N190" i="6"/>
  <c r="P190" i="6" s="1"/>
  <c r="Q190" i="6" s="1"/>
  <c r="N191" i="6"/>
  <c r="N192" i="6"/>
  <c r="N193" i="6"/>
  <c r="N194" i="6"/>
  <c r="N195" i="6"/>
  <c r="N196" i="6"/>
  <c r="N197" i="6"/>
  <c r="P197" i="6" s="1"/>
  <c r="Q197" i="6" s="1"/>
  <c r="N198" i="6"/>
  <c r="N199" i="6"/>
  <c r="N200" i="6"/>
  <c r="N201" i="6"/>
  <c r="N202" i="6"/>
  <c r="N203" i="6"/>
  <c r="N204" i="6"/>
  <c r="N205" i="6"/>
  <c r="N206" i="6"/>
  <c r="N207" i="6"/>
  <c r="N208" i="6"/>
  <c r="N209" i="6"/>
  <c r="N210" i="6"/>
  <c r="N211" i="6"/>
  <c r="N212" i="6"/>
  <c r="N213" i="6"/>
  <c r="N214" i="6"/>
  <c r="N215" i="6"/>
  <c r="N216" i="6"/>
  <c r="N217" i="6"/>
  <c r="N218" i="6"/>
  <c r="N219" i="6"/>
  <c r="P219" i="6" s="1"/>
  <c r="Q219" i="6" s="1"/>
  <c r="N220" i="6"/>
  <c r="P220" i="6" s="1"/>
  <c r="Q220" i="6" s="1"/>
  <c r="N221" i="6"/>
  <c r="N222" i="6"/>
  <c r="N223" i="6"/>
  <c r="N224" i="6"/>
  <c r="P224" i="6" s="1"/>
  <c r="Q224" i="6" s="1"/>
  <c r="N225" i="6"/>
  <c r="P225" i="6" s="1"/>
  <c r="Q225" i="6" s="1"/>
  <c r="N226" i="6"/>
  <c r="N227" i="6"/>
  <c r="N228" i="6"/>
  <c r="N229" i="6"/>
  <c r="P229" i="6" s="1"/>
  <c r="Q229" i="6" s="1"/>
  <c r="N230" i="6"/>
  <c r="N231" i="6"/>
  <c r="P231" i="6" s="1"/>
  <c r="Q231" i="6" s="1"/>
  <c r="N232" i="6"/>
  <c r="P232" i="6" s="1"/>
  <c r="Q232" i="6" s="1"/>
  <c r="N233" i="6"/>
  <c r="P233" i="6" s="1"/>
  <c r="Q233" i="6" s="1"/>
  <c r="N234" i="6"/>
  <c r="N235" i="6"/>
  <c r="P235" i="6" s="1"/>
  <c r="Q235" i="6" s="1"/>
  <c r="N236" i="6"/>
  <c r="N237" i="6"/>
  <c r="N238" i="6"/>
  <c r="N239" i="6"/>
  <c r="N240" i="6"/>
  <c r="N241" i="6"/>
  <c r="N242" i="6"/>
  <c r="N243" i="6"/>
  <c r="N244" i="6"/>
  <c r="N245" i="6"/>
  <c r="N246" i="6"/>
  <c r="N247" i="6"/>
  <c r="N248" i="6"/>
  <c r="N249" i="6"/>
  <c r="N250" i="6"/>
  <c r="N251" i="6"/>
  <c r="N252" i="6"/>
  <c r="N253" i="6"/>
  <c r="N254" i="6"/>
  <c r="N255" i="6"/>
  <c r="N256" i="6"/>
  <c r="N257" i="6"/>
  <c r="N258" i="6"/>
  <c r="N259" i="6"/>
  <c r="N260" i="6"/>
  <c r="N261" i="6"/>
  <c r="N262" i="6"/>
  <c r="N263" i="6"/>
  <c r="N264" i="6"/>
  <c r="N265" i="6"/>
  <c r="P265" i="6" s="1"/>
  <c r="Q265" i="6" s="1"/>
  <c r="R265" i="6" s="1"/>
  <c r="N266" i="6"/>
  <c r="N267" i="6"/>
  <c r="N268" i="6"/>
  <c r="N269" i="6"/>
  <c r="N270" i="6"/>
  <c r="N271" i="6"/>
  <c r="N272" i="6"/>
  <c r="N273" i="6"/>
  <c r="N274" i="6"/>
  <c r="N275" i="6"/>
  <c r="N276" i="6"/>
  <c r="N277" i="6"/>
  <c r="N278" i="6"/>
  <c r="N279" i="6"/>
  <c r="P279" i="6" s="1"/>
  <c r="Q279" i="6" s="1"/>
  <c r="R279" i="6" s="1"/>
  <c r="N280" i="6"/>
  <c r="P280" i="6" s="1"/>
  <c r="Q280" i="6" s="1"/>
  <c r="R280" i="6" s="1"/>
  <c r="N281" i="6"/>
  <c r="P281" i="6" s="1"/>
  <c r="Q281" i="6" s="1"/>
  <c r="R281" i="6" s="1"/>
  <c r="N282" i="6"/>
  <c r="P282" i="6" s="1"/>
  <c r="Q282" i="6" s="1"/>
  <c r="R282" i="6" s="1"/>
  <c r="N283" i="6"/>
  <c r="N284" i="6"/>
  <c r="N285" i="6"/>
  <c r="N286" i="6"/>
  <c r="N287" i="6"/>
  <c r="N2" i="6"/>
  <c r="R10" i="6" l="1"/>
  <c r="R262" i="6"/>
  <c r="R258" i="6"/>
  <c r="R254" i="6"/>
  <c r="R250" i="6"/>
  <c r="R246" i="6"/>
  <c r="R242" i="6"/>
  <c r="R238" i="6"/>
  <c r="R234" i="6"/>
  <c r="R230" i="6"/>
  <c r="R226" i="6"/>
  <c r="R222" i="6"/>
  <c r="R218" i="6"/>
  <c r="R214" i="6"/>
  <c r="R210" i="6"/>
  <c r="R206" i="6"/>
  <c r="R202" i="6"/>
  <c r="R198" i="6"/>
  <c r="R194" i="6"/>
  <c r="R190" i="6"/>
  <c r="R186" i="6"/>
  <c r="R182" i="6"/>
  <c r="R178" i="6"/>
  <c r="R174" i="6"/>
  <c r="R170" i="6"/>
  <c r="R166" i="6"/>
  <c r="R162" i="6"/>
  <c r="R158" i="6"/>
  <c r="R154" i="6"/>
  <c r="R150" i="6"/>
  <c r="R146" i="6"/>
  <c r="R142" i="6"/>
  <c r="R138" i="6"/>
  <c r="R134" i="6"/>
  <c r="R130" i="6"/>
  <c r="R126" i="6"/>
  <c r="R122" i="6"/>
  <c r="R118" i="6"/>
  <c r="R114" i="6"/>
  <c r="R110" i="6"/>
  <c r="R106" i="6"/>
  <c r="R102" i="6"/>
  <c r="R98" i="6"/>
  <c r="R94" i="6"/>
  <c r="R90" i="6"/>
  <c r="R86" i="6"/>
  <c r="R82" i="6"/>
  <c r="R78" i="6"/>
  <c r="R74" i="6"/>
  <c r="R70" i="6"/>
  <c r="R66" i="6"/>
  <c r="R62" i="6"/>
  <c r="R58" i="6"/>
  <c r="R54" i="6"/>
  <c r="R50" i="6"/>
  <c r="R46" i="6"/>
  <c r="R42" i="6"/>
  <c r="R38" i="6"/>
  <c r="R34" i="6"/>
  <c r="R30" i="6"/>
  <c r="R26" i="6"/>
  <c r="R22" i="6"/>
  <c r="R18" i="6"/>
  <c r="R14" i="6"/>
  <c r="R6" i="6"/>
  <c r="R261" i="6"/>
  <c r="R257" i="6"/>
  <c r="R253" i="6"/>
  <c r="R249" i="6"/>
  <c r="R245" i="6"/>
  <c r="R241" i="6"/>
  <c r="R237" i="6"/>
  <c r="R233" i="6"/>
  <c r="R229" i="6"/>
  <c r="R225" i="6"/>
  <c r="R221" i="6"/>
  <c r="R217" i="6"/>
  <c r="R213" i="6"/>
  <c r="R209" i="6"/>
  <c r="R205" i="6"/>
  <c r="R201" i="6"/>
  <c r="R197" i="6"/>
  <c r="R193" i="6"/>
  <c r="R189" i="6"/>
  <c r="R185" i="6"/>
  <c r="R181" i="6"/>
  <c r="R177" i="6"/>
  <c r="R173" i="6"/>
  <c r="R169" i="6"/>
  <c r="R165" i="6"/>
  <c r="R161" i="6"/>
  <c r="R157" i="6"/>
  <c r="R153" i="6"/>
  <c r="R149" i="6"/>
  <c r="R145" i="6"/>
  <c r="R141" i="6"/>
  <c r="R137" i="6"/>
  <c r="R133" i="6"/>
  <c r="R129" i="6"/>
  <c r="R125" i="6"/>
  <c r="R121" i="6"/>
  <c r="R117" i="6"/>
  <c r="R113" i="6"/>
  <c r="R109" i="6"/>
  <c r="R105" i="6"/>
  <c r="R101" i="6"/>
  <c r="R97" i="6"/>
  <c r="R93" i="6"/>
  <c r="R89" i="6"/>
  <c r="R85" i="6"/>
  <c r="R81" i="6"/>
  <c r="R77" i="6"/>
  <c r="R73" i="6"/>
  <c r="R69" i="6"/>
  <c r="R65" i="6"/>
  <c r="R61" i="6"/>
  <c r="R57" i="6"/>
  <c r="R53" i="6"/>
  <c r="R49" i="6"/>
  <c r="R45" i="6"/>
  <c r="R41" i="6"/>
  <c r="R37" i="6"/>
  <c r="R33" i="6"/>
  <c r="R29" i="6"/>
  <c r="R25" i="6"/>
  <c r="R21" i="6"/>
  <c r="R17" i="6"/>
  <c r="R13" i="6"/>
  <c r="R9" i="6"/>
  <c r="R260" i="6"/>
  <c r="R256" i="6"/>
  <c r="R252" i="6"/>
  <c r="R248" i="6"/>
  <c r="R244" i="6"/>
  <c r="R240" i="6"/>
  <c r="R236" i="6"/>
  <c r="R232" i="6"/>
  <c r="R228" i="6"/>
  <c r="R224" i="6"/>
  <c r="R220" i="6"/>
  <c r="R216" i="6"/>
  <c r="R212" i="6"/>
  <c r="R208" i="6"/>
  <c r="R204" i="6"/>
  <c r="R200" i="6"/>
  <c r="R196" i="6"/>
  <c r="R192" i="6"/>
  <c r="R188" i="6"/>
  <c r="R184" i="6"/>
  <c r="R180" i="6"/>
  <c r="R176" i="6"/>
  <c r="R172" i="6"/>
  <c r="R168" i="6"/>
  <c r="R164" i="6"/>
  <c r="R160" i="6"/>
  <c r="R156" i="6"/>
  <c r="R152" i="6"/>
  <c r="R148" i="6"/>
  <c r="R144" i="6"/>
  <c r="R140" i="6"/>
  <c r="R136" i="6"/>
  <c r="R132" i="6"/>
  <c r="R128" i="6"/>
  <c r="R124" i="6"/>
  <c r="R120" i="6"/>
  <c r="R116" i="6"/>
  <c r="R112" i="6"/>
  <c r="R108" i="6"/>
  <c r="R104" i="6"/>
  <c r="R100" i="6"/>
  <c r="R96" i="6"/>
  <c r="R92" i="6"/>
  <c r="R88" i="6"/>
  <c r="R84" i="6"/>
  <c r="R80" i="6"/>
  <c r="R76" i="6"/>
  <c r="R72" i="6"/>
  <c r="R68" i="6"/>
  <c r="R64" i="6"/>
  <c r="R60" i="6"/>
  <c r="R56" i="6"/>
  <c r="R52" i="6"/>
  <c r="R48" i="6"/>
  <c r="R44" i="6"/>
  <c r="R40" i="6"/>
  <c r="R36" i="6"/>
  <c r="R32" i="6"/>
  <c r="R28" i="6"/>
  <c r="R24" i="6"/>
  <c r="R20" i="6"/>
  <c r="R16" i="6"/>
  <c r="R12" i="6"/>
  <c r="R8" i="6"/>
  <c r="R4" i="6"/>
  <c r="R263" i="6"/>
  <c r="R259" i="6"/>
  <c r="R255" i="6"/>
  <c r="R251" i="6"/>
  <c r="R247" i="6"/>
  <c r="R243" i="6"/>
  <c r="R239" i="6"/>
  <c r="R235" i="6"/>
  <c r="R231" i="6"/>
  <c r="R227" i="6"/>
  <c r="R223" i="6"/>
  <c r="R219" i="6"/>
  <c r="R215" i="6"/>
  <c r="R211" i="6"/>
  <c r="R207" i="6"/>
  <c r="R203" i="6"/>
  <c r="R199" i="6"/>
  <c r="R195" i="6"/>
  <c r="R191" i="6"/>
  <c r="R187" i="6"/>
  <c r="R183" i="6"/>
  <c r="R179" i="6"/>
  <c r="R175" i="6"/>
  <c r="R171" i="6"/>
  <c r="R167" i="6"/>
  <c r="R163" i="6"/>
  <c r="R159" i="6"/>
  <c r="R155" i="6"/>
  <c r="R151" i="6"/>
  <c r="R147" i="6"/>
  <c r="R143" i="6"/>
  <c r="R139" i="6"/>
  <c r="R135" i="6"/>
  <c r="R131" i="6"/>
  <c r="R127" i="6"/>
  <c r="R123" i="6"/>
  <c r="R119" i="6"/>
  <c r="R115" i="6"/>
  <c r="R111" i="6"/>
  <c r="R107" i="6"/>
  <c r="R103" i="6"/>
  <c r="R99" i="6"/>
  <c r="R95" i="6"/>
  <c r="R91" i="6"/>
  <c r="R87" i="6"/>
  <c r="R83" i="6"/>
  <c r="R79" i="6"/>
  <c r="R75" i="6"/>
  <c r="R71" i="6"/>
  <c r="R67" i="6"/>
  <c r="R63" i="6"/>
  <c r="R59" i="6"/>
  <c r="R55" i="6"/>
  <c r="R51" i="6"/>
  <c r="R47" i="6"/>
  <c r="R43" i="6"/>
  <c r="R39" i="6"/>
  <c r="R35" i="6"/>
  <c r="R31" i="6"/>
  <c r="R27" i="6"/>
  <c r="R23" i="6"/>
  <c r="R19" i="6"/>
  <c r="R15" i="6"/>
  <c r="R11" i="6"/>
  <c r="R7" i="6"/>
  <c r="R3" i="6"/>
  <c r="J10" i="4"/>
  <c r="J9" i="4"/>
  <c r="J4" i="4"/>
  <c r="J3" i="4"/>
  <c r="J308" i="4"/>
  <c r="J307" i="4"/>
  <c r="J269" i="4"/>
  <c r="J221" i="4"/>
  <c r="J206" i="4"/>
  <c r="J109" i="4"/>
  <c r="J23" i="4"/>
  <c r="J22" i="4"/>
  <c r="J14" i="4"/>
  <c r="J302" i="4" l="1"/>
  <c r="J303" i="4"/>
  <c r="J13" i="4"/>
  <c r="J11" i="4"/>
  <c r="J8" i="4"/>
  <c r="J5" i="4"/>
  <c r="J6" i="4"/>
  <c r="J12" i="4"/>
  <c r="J7" i="4"/>
  <c r="S317" i="7"/>
  <c r="S316" i="7"/>
  <c r="S315" i="7"/>
  <c r="S314" i="7"/>
  <c r="S313" i="7"/>
  <c r="S312" i="7"/>
  <c r="S311" i="7"/>
  <c r="S310" i="7"/>
  <c r="S309" i="7"/>
  <c r="S308" i="7"/>
  <c r="S307" i="7"/>
  <c r="S306" i="7"/>
  <c r="S305" i="7"/>
  <c r="S304" i="7"/>
  <c r="S303" i="7"/>
  <c r="S302" i="7"/>
  <c r="S301" i="7"/>
  <c r="S300" i="7"/>
  <c r="S299" i="7"/>
  <c r="S298" i="7"/>
  <c r="S297" i="7"/>
  <c r="S296" i="7"/>
  <c r="S295" i="7"/>
  <c r="S294" i="7"/>
  <c r="S293" i="7"/>
  <c r="S292" i="7"/>
  <c r="S291" i="7"/>
  <c r="S290" i="7"/>
  <c r="S289" i="7"/>
  <c r="S288" i="7"/>
  <c r="S287" i="7"/>
  <c r="S286" i="7"/>
  <c r="S285" i="7"/>
  <c r="S284" i="7"/>
  <c r="S283" i="7"/>
  <c r="S282" i="7"/>
  <c r="S281" i="7"/>
  <c r="S280" i="7"/>
  <c r="S279" i="7"/>
  <c r="S278" i="7"/>
  <c r="S277" i="7"/>
  <c r="S276" i="7"/>
  <c r="S275" i="7"/>
  <c r="S274" i="7"/>
  <c r="S273" i="7"/>
  <c r="S272" i="7"/>
  <c r="S271" i="7"/>
  <c r="S270" i="7"/>
  <c r="S269" i="7"/>
  <c r="S268" i="7"/>
  <c r="S267" i="7"/>
  <c r="S266" i="7"/>
  <c r="S265" i="7"/>
  <c r="S264" i="7"/>
  <c r="S263" i="7"/>
  <c r="S262" i="7"/>
  <c r="S261" i="7"/>
  <c r="S260" i="7"/>
  <c r="S259" i="7"/>
  <c r="S258" i="7"/>
  <c r="S257" i="7"/>
  <c r="S256" i="7"/>
  <c r="S255" i="7"/>
  <c r="S254" i="7"/>
  <c r="S253" i="7"/>
  <c r="S252" i="7"/>
  <c r="S251" i="7"/>
  <c r="S250" i="7"/>
  <c r="S249" i="7"/>
  <c r="S248" i="7"/>
  <c r="S247" i="7"/>
  <c r="S246" i="7"/>
  <c r="S245" i="7"/>
  <c r="S243" i="7"/>
  <c r="S242" i="7"/>
  <c r="S241" i="7"/>
  <c r="S240" i="7"/>
  <c r="S239" i="7"/>
  <c r="S238" i="7"/>
  <c r="S237" i="7"/>
  <c r="S236" i="7"/>
  <c r="S235" i="7"/>
  <c r="S234" i="7"/>
  <c r="S233" i="7"/>
  <c r="S232" i="7"/>
  <c r="S231" i="7"/>
  <c r="S230" i="7"/>
  <c r="S229" i="7"/>
  <c r="S228" i="7"/>
  <c r="S227" i="7"/>
  <c r="S226" i="7"/>
  <c r="S225" i="7"/>
  <c r="S224" i="7"/>
  <c r="S222" i="7"/>
  <c r="S221" i="7"/>
  <c r="S220" i="7"/>
  <c r="S219" i="7"/>
  <c r="S218" i="7"/>
  <c r="S217" i="7"/>
  <c r="S216" i="7"/>
  <c r="S215" i="7"/>
  <c r="S214" i="7"/>
  <c r="S213" i="7"/>
  <c r="S212" i="7"/>
  <c r="S211" i="7"/>
  <c r="S210" i="7"/>
  <c r="S209" i="7"/>
  <c r="S208" i="7"/>
  <c r="S207" i="7"/>
  <c r="S206" i="7"/>
  <c r="S205" i="7"/>
  <c r="S204" i="7"/>
  <c r="S203" i="7"/>
  <c r="S202" i="7"/>
  <c r="S201" i="7"/>
  <c r="S200" i="7"/>
  <c r="S199" i="7"/>
  <c r="S198" i="7"/>
  <c r="S197" i="7"/>
  <c r="S196" i="7"/>
  <c r="S195" i="7"/>
  <c r="S194" i="7"/>
  <c r="S193" i="7"/>
  <c r="S192" i="7"/>
  <c r="S191" i="7"/>
  <c r="S190" i="7"/>
  <c r="S189" i="7"/>
  <c r="S188" i="7"/>
  <c r="S187" i="7"/>
  <c r="S186" i="7"/>
  <c r="S185" i="7"/>
  <c r="S184" i="7"/>
  <c r="S183" i="7"/>
  <c r="S182" i="7"/>
  <c r="S181" i="7"/>
  <c r="S180" i="7"/>
  <c r="S179" i="7"/>
  <c r="S178" i="7"/>
  <c r="S177" i="7"/>
  <c r="S176" i="7"/>
  <c r="S175" i="7"/>
  <c r="S174" i="7"/>
  <c r="S173" i="7"/>
  <c r="S172" i="7"/>
  <c r="S171" i="7"/>
  <c r="S170" i="7"/>
  <c r="S169" i="7"/>
  <c r="S168" i="7"/>
  <c r="S166" i="7"/>
  <c r="S165" i="7"/>
  <c r="S164" i="7"/>
  <c r="S163" i="7"/>
  <c r="S162" i="7"/>
  <c r="S161" i="7"/>
  <c r="S160" i="7"/>
  <c r="S159" i="7"/>
  <c r="S157" i="7"/>
  <c r="S156" i="7"/>
  <c r="S155" i="7"/>
  <c r="S154" i="7"/>
  <c r="S153" i="7"/>
  <c r="S152" i="7"/>
  <c r="S151" i="7"/>
  <c r="S150" i="7"/>
  <c r="S149" i="7"/>
  <c r="S148" i="7"/>
  <c r="S147" i="7"/>
  <c r="S146" i="7"/>
  <c r="S145" i="7"/>
  <c r="S144" i="7"/>
  <c r="S143" i="7"/>
  <c r="S142" i="7"/>
  <c r="S141" i="7"/>
  <c r="S140" i="7"/>
  <c r="S139" i="7"/>
  <c r="S138" i="7"/>
  <c r="S137" i="7"/>
  <c r="S136" i="7"/>
  <c r="S135" i="7"/>
  <c r="S134" i="7"/>
  <c r="S133" i="7"/>
  <c r="S132" i="7"/>
  <c r="S131" i="7"/>
  <c r="S130" i="7"/>
  <c r="S129" i="7"/>
  <c r="S128" i="7"/>
  <c r="S127" i="7"/>
  <c r="S126" i="7"/>
  <c r="S125" i="7"/>
  <c r="S124" i="7"/>
  <c r="S123" i="7"/>
  <c r="S122" i="7"/>
  <c r="S121" i="7"/>
  <c r="S120" i="7"/>
  <c r="S119" i="7"/>
  <c r="S118" i="7"/>
  <c r="S117" i="7"/>
  <c r="S116" i="7"/>
  <c r="S115" i="7"/>
  <c r="S114" i="7"/>
  <c r="S113" i="7"/>
  <c r="S112" i="7"/>
  <c r="S111" i="7"/>
  <c r="S110" i="7"/>
  <c r="S109" i="7"/>
  <c r="S108" i="7"/>
  <c r="S107" i="7"/>
  <c r="S106" i="7"/>
  <c r="S105" i="7"/>
  <c r="S104" i="7"/>
  <c r="S103" i="7"/>
  <c r="S102" i="7"/>
  <c r="S101" i="7"/>
  <c r="S100" i="7"/>
  <c r="S99" i="7"/>
  <c r="S98" i="7"/>
  <c r="S97" i="7"/>
  <c r="S96" i="7"/>
  <c r="S95" i="7"/>
  <c r="S94" i="7"/>
  <c r="S93" i="7"/>
  <c r="S92" i="7"/>
  <c r="S91" i="7"/>
  <c r="S90" i="7"/>
  <c r="S89" i="7"/>
  <c r="S88" i="7"/>
  <c r="S87" i="7"/>
  <c r="S86" i="7"/>
  <c r="S85" i="7"/>
  <c r="S84" i="7"/>
  <c r="S83" i="7"/>
  <c r="S82" i="7"/>
  <c r="S81" i="7"/>
  <c r="S80" i="7"/>
  <c r="S79" i="7"/>
  <c r="S78" i="7"/>
  <c r="S77" i="7"/>
  <c r="S76" i="7"/>
  <c r="S75" i="7"/>
  <c r="S74" i="7"/>
  <c r="S73" i="7"/>
  <c r="S72" i="7"/>
  <c r="S71" i="7"/>
  <c r="S70" i="7"/>
  <c r="S69" i="7"/>
  <c r="S68" i="7"/>
  <c r="S67" i="7"/>
  <c r="S66" i="7"/>
  <c r="S65" i="7"/>
  <c r="S64" i="7"/>
  <c r="S63" i="7"/>
  <c r="S62" i="7"/>
  <c r="S61" i="7"/>
  <c r="S60" i="7"/>
  <c r="S59" i="7"/>
  <c r="S58" i="7"/>
  <c r="S57" i="7"/>
  <c r="S56" i="7"/>
  <c r="S55" i="7"/>
  <c r="S54" i="7"/>
  <c r="S53" i="7"/>
  <c r="S52" i="7"/>
  <c r="S51" i="7"/>
  <c r="S50" i="7"/>
  <c r="S49" i="7"/>
  <c r="S48" i="7"/>
  <c r="S47" i="7"/>
  <c r="S46" i="7"/>
  <c r="S45" i="7"/>
  <c r="S44" i="7"/>
  <c r="S43" i="7"/>
  <c r="S42" i="7"/>
  <c r="S41" i="7"/>
  <c r="S40" i="7"/>
  <c r="S39" i="7"/>
  <c r="S38" i="7"/>
  <c r="S37" i="7"/>
  <c r="S36" i="7"/>
  <c r="S35" i="7"/>
  <c r="S34" i="7"/>
  <c r="S33" i="7"/>
  <c r="S32" i="7"/>
  <c r="S31" i="7"/>
  <c r="S30" i="7"/>
  <c r="S29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S10" i="7"/>
  <c r="S9" i="7"/>
  <c r="S8" i="7"/>
  <c r="S7" i="7"/>
  <c r="S6" i="7"/>
  <c r="S5" i="7"/>
  <c r="S4" i="7"/>
  <c r="S3" i="7"/>
  <c r="S2" i="7"/>
  <c r="J290" i="4"/>
  <c r="J289" i="4"/>
  <c r="J257" i="4"/>
  <c r="J227" i="4"/>
  <c r="J136" i="4"/>
  <c r="J135" i="4"/>
  <c r="J134" i="4"/>
  <c r="J128" i="4"/>
  <c r="J110" i="4"/>
  <c r="J106" i="4"/>
  <c r="J105" i="4"/>
  <c r="J41" i="4"/>
  <c r="J40" i="4"/>
  <c r="J16" i="4"/>
  <c r="J15" i="4"/>
  <c r="J299" i="4"/>
  <c r="J295" i="4"/>
  <c r="J113" i="4"/>
  <c r="M43" i="6"/>
  <c r="J52" i="4"/>
  <c r="M39" i="6"/>
  <c r="M32" i="6"/>
  <c r="M25" i="6"/>
  <c r="M21" i="6"/>
  <c r="M20" i="6"/>
  <c r="M10" i="6"/>
  <c r="M7" i="6"/>
  <c r="M5" i="6"/>
  <c r="J2" i="4"/>
  <c r="J142" i="4" l="1"/>
  <c r="J176" i="4"/>
  <c r="J39" i="4"/>
  <c r="J61" i="4"/>
  <c r="J116" i="4"/>
  <c r="J121" i="4"/>
  <c r="J129" i="4"/>
  <c r="J137" i="4"/>
  <c r="J152" i="4"/>
  <c r="J156" i="4"/>
  <c r="J160" i="4"/>
  <c r="J164" i="4"/>
  <c r="J169" i="4"/>
  <c r="J173" i="4"/>
  <c r="J177" i="4"/>
  <c r="J188" i="4"/>
  <c r="J192" i="4"/>
  <c r="J200" i="4"/>
  <c r="J204" i="4"/>
  <c r="J222" i="4"/>
  <c r="J226" i="4"/>
  <c r="J231" i="4"/>
  <c r="J235" i="4"/>
  <c r="J239" i="4"/>
  <c r="J245" i="4"/>
  <c r="J252" i="4"/>
  <c r="J261" i="4"/>
  <c r="J265" i="4"/>
  <c r="J270" i="4"/>
  <c r="J274" i="4"/>
  <c r="J278" i="4"/>
  <c r="J282" i="4"/>
  <c r="J286" i="4"/>
  <c r="J293" i="4"/>
  <c r="J297" i="4"/>
  <c r="J301" i="4"/>
  <c r="J313" i="4"/>
  <c r="J317" i="4"/>
  <c r="J44" i="4"/>
  <c r="J56" i="4"/>
  <c r="J72" i="4"/>
  <c r="J104" i="4"/>
  <c r="J131" i="4"/>
  <c r="J145" i="4"/>
  <c r="J149" i="4"/>
  <c r="J154" i="4"/>
  <c r="J158" i="4"/>
  <c r="J162" i="4"/>
  <c r="J166" i="4"/>
  <c r="J181" i="4"/>
  <c r="J186" i="4"/>
  <c r="J190" i="4"/>
  <c r="J197" i="4"/>
  <c r="J202" i="4"/>
  <c r="J207" i="4"/>
  <c r="J214" i="4"/>
  <c r="J219" i="4"/>
  <c r="J224" i="4"/>
  <c r="J229" i="4"/>
  <c r="J233" i="4"/>
  <c r="J237" i="4"/>
  <c r="J243" i="4"/>
  <c r="J249" i="4"/>
  <c r="J288" i="4"/>
  <c r="J305" i="4"/>
  <c r="J315" i="4"/>
  <c r="J27" i="4"/>
  <c r="J33" i="4"/>
  <c r="J47" i="4"/>
  <c r="J51" i="4"/>
  <c r="J55" i="4"/>
  <c r="J65" i="4"/>
  <c r="J112" i="4"/>
  <c r="J118" i="4"/>
  <c r="J122" i="4"/>
  <c r="J130" i="4"/>
  <c r="J138" i="4"/>
  <c r="J144" i="4"/>
  <c r="J148" i="4"/>
  <c r="J153" i="4"/>
  <c r="J157" i="4"/>
  <c r="J161" i="4"/>
  <c r="J165" i="4"/>
  <c r="J170" i="4"/>
  <c r="J174" i="4"/>
  <c r="J178" i="4"/>
  <c r="J184" i="4"/>
  <c r="J189" i="4"/>
  <c r="J201" i="4"/>
  <c r="J205" i="4"/>
  <c r="J213" i="4"/>
  <c r="J218" i="4"/>
  <c r="J223" i="4"/>
  <c r="J228" i="4"/>
  <c r="J232" i="4"/>
  <c r="J236" i="4"/>
  <c r="J240" i="4"/>
  <c r="J248" i="4"/>
  <c r="J256" i="4"/>
  <c r="J262" i="4"/>
  <c r="J266" i="4"/>
  <c r="J271" i="4"/>
  <c r="J275" i="4"/>
  <c r="J279" i="4"/>
  <c r="J283" i="4"/>
  <c r="J287" i="4"/>
  <c r="J294" i="4"/>
  <c r="J298" i="4"/>
  <c r="J304" i="4"/>
  <c r="J314" i="4"/>
  <c r="J38" i="4"/>
  <c r="J45" i="4"/>
  <c r="J49" i="4"/>
  <c r="J60" i="4"/>
  <c r="J86" i="4"/>
  <c r="J107" i="4"/>
  <c r="J120" i="4"/>
  <c r="J133" i="4"/>
  <c r="J146" i="4"/>
  <c r="J168" i="4"/>
  <c r="J172" i="4"/>
  <c r="J182" i="4"/>
  <c r="J211" i="4"/>
  <c r="J215" i="4"/>
  <c r="J244" i="4"/>
  <c r="J260" i="4"/>
  <c r="J264" i="4"/>
  <c r="J268" i="4"/>
  <c r="J273" i="4"/>
  <c r="J277" i="4"/>
  <c r="J281" i="4"/>
  <c r="J285" i="4"/>
  <c r="J292" i="4"/>
  <c r="J296" i="4"/>
  <c r="J300" i="4"/>
  <c r="J306" i="4"/>
  <c r="J316" i="4"/>
  <c r="M287" i="6"/>
  <c r="J103" i="4"/>
  <c r="M92" i="6"/>
  <c r="J195" i="4"/>
  <c r="M176" i="6"/>
  <c r="M2" i="6"/>
  <c r="M284" i="6"/>
  <c r="M276" i="6"/>
  <c r="M272" i="6"/>
  <c r="M268" i="6"/>
  <c r="M264" i="6"/>
  <c r="M259" i="6"/>
  <c r="M254" i="6"/>
  <c r="M249" i="6"/>
  <c r="M243" i="6"/>
  <c r="M238" i="6"/>
  <c r="M227" i="6"/>
  <c r="M222" i="6"/>
  <c r="M217" i="6"/>
  <c r="M211" i="6"/>
  <c r="M206" i="6"/>
  <c r="M201" i="6"/>
  <c r="M195" i="6"/>
  <c r="M185" i="6"/>
  <c r="M169" i="6"/>
  <c r="M163" i="6"/>
  <c r="M158" i="6"/>
  <c r="M153" i="6"/>
  <c r="M147" i="6"/>
  <c r="M142" i="6"/>
  <c r="M137" i="6"/>
  <c r="M126" i="6"/>
  <c r="M115" i="6"/>
  <c r="M105" i="6"/>
  <c r="M94" i="6"/>
  <c r="M45" i="6"/>
  <c r="M38" i="6"/>
  <c r="M30" i="6"/>
  <c r="M24" i="6"/>
  <c r="M9" i="6"/>
  <c r="J17" i="4"/>
  <c r="J34" i="4"/>
  <c r="J48" i="4"/>
  <c r="M37" i="6"/>
  <c r="J139" i="4"/>
  <c r="M120" i="6"/>
  <c r="J171" i="4"/>
  <c r="M152" i="6"/>
  <c r="J175" i="4"/>
  <c r="M156" i="6"/>
  <c r="J259" i="4"/>
  <c r="M236" i="6"/>
  <c r="J263" i="4"/>
  <c r="M240" i="6"/>
  <c r="J267" i="4"/>
  <c r="M244" i="6"/>
  <c r="J272" i="4"/>
  <c r="M248" i="6"/>
  <c r="J276" i="4"/>
  <c r="M252" i="6"/>
  <c r="J280" i="4"/>
  <c r="M256" i="6"/>
  <c r="J284" i="4"/>
  <c r="M260" i="6"/>
  <c r="M283" i="6"/>
  <c r="M275" i="6"/>
  <c r="M271" i="6"/>
  <c r="M267" i="6"/>
  <c r="M263" i="6"/>
  <c r="M258" i="6"/>
  <c r="M253" i="6"/>
  <c r="M247" i="6"/>
  <c r="M242" i="6"/>
  <c r="M237" i="6"/>
  <c r="M226" i="6"/>
  <c r="M221" i="6"/>
  <c r="M215" i="6"/>
  <c r="M210" i="6"/>
  <c r="M205" i="6"/>
  <c r="M199" i="6"/>
  <c r="M194" i="6"/>
  <c r="M183" i="6"/>
  <c r="M178" i="6"/>
  <c r="M173" i="6"/>
  <c r="M167" i="6"/>
  <c r="M162" i="6"/>
  <c r="M157" i="6"/>
  <c r="M151" i="6"/>
  <c r="M146" i="6"/>
  <c r="M141" i="6"/>
  <c r="M135" i="6"/>
  <c r="M130" i="6"/>
  <c r="M125" i="6"/>
  <c r="M119" i="6"/>
  <c r="M114" i="6"/>
  <c r="M103" i="6"/>
  <c r="M98" i="6"/>
  <c r="M93" i="6"/>
  <c r="M61" i="6"/>
  <c r="M50" i="6"/>
  <c r="M44" i="6"/>
  <c r="M36" i="6"/>
  <c r="M29" i="6"/>
  <c r="J29" i="4"/>
  <c r="J50" i="4"/>
  <c r="J119" i="4"/>
  <c r="M104" i="6"/>
  <c r="M108" i="6"/>
  <c r="J123" i="4"/>
  <c r="J53" i="4"/>
  <c r="M42" i="6"/>
  <c r="M100" i="6"/>
  <c r="J115" i="4"/>
  <c r="J127" i="4"/>
  <c r="M112" i="6"/>
  <c r="J151" i="4"/>
  <c r="M132" i="6"/>
  <c r="J155" i="4"/>
  <c r="M136" i="6"/>
  <c r="J159" i="4"/>
  <c r="M140" i="6"/>
  <c r="J163" i="4"/>
  <c r="M144" i="6"/>
  <c r="J187" i="4"/>
  <c r="M168" i="6"/>
  <c r="J191" i="4"/>
  <c r="M172" i="6"/>
  <c r="J199" i="4"/>
  <c r="M180" i="6"/>
  <c r="J203" i="4"/>
  <c r="M184" i="6"/>
  <c r="J220" i="4"/>
  <c r="M200" i="6"/>
  <c r="J225" i="4"/>
  <c r="M204" i="6"/>
  <c r="J230" i="4"/>
  <c r="M208" i="6"/>
  <c r="J234" i="4"/>
  <c r="M212" i="6"/>
  <c r="J238" i="4"/>
  <c r="M216" i="6"/>
  <c r="J250" i="4"/>
  <c r="M228" i="6"/>
  <c r="M286" i="6"/>
  <c r="M278" i="6"/>
  <c r="M274" i="6"/>
  <c r="M270" i="6"/>
  <c r="M266" i="6"/>
  <c r="M262" i="6"/>
  <c r="M257" i="6"/>
  <c r="M251" i="6"/>
  <c r="M246" i="6"/>
  <c r="M241" i="6"/>
  <c r="M230" i="6"/>
  <c r="M214" i="6"/>
  <c r="M209" i="6"/>
  <c r="M203" i="6"/>
  <c r="M198" i="6"/>
  <c r="M193" i="6"/>
  <c r="M187" i="6"/>
  <c r="M182" i="6"/>
  <c r="M171" i="6"/>
  <c r="M155" i="6"/>
  <c r="M150" i="6"/>
  <c r="M145" i="6"/>
  <c r="M139" i="6"/>
  <c r="M134" i="6"/>
  <c r="M129" i="6"/>
  <c r="M123" i="6"/>
  <c r="M118" i="6"/>
  <c r="M113" i="6"/>
  <c r="M107" i="6"/>
  <c r="M97" i="6"/>
  <c r="M75" i="6"/>
  <c r="M54" i="6"/>
  <c r="M49" i="6"/>
  <c r="M41" i="6"/>
  <c r="M34" i="6"/>
  <c r="J30" i="4"/>
  <c r="J43" i="4"/>
  <c r="J54" i="4"/>
  <c r="J24" i="4"/>
  <c r="M15" i="6"/>
  <c r="J32" i="4"/>
  <c r="M23" i="6"/>
  <c r="M35" i="6"/>
  <c r="J46" i="4"/>
  <c r="J99" i="4"/>
  <c r="M88" i="6"/>
  <c r="J111" i="4"/>
  <c r="M96" i="6"/>
  <c r="J143" i="4"/>
  <c r="M124" i="6"/>
  <c r="J147" i="4"/>
  <c r="M128" i="6"/>
  <c r="J183" i="4"/>
  <c r="M164" i="6"/>
  <c r="J212" i="4"/>
  <c r="M192" i="6"/>
  <c r="J216" i="4"/>
  <c r="M196" i="6"/>
  <c r="M285" i="6"/>
  <c r="M277" i="6"/>
  <c r="M273" i="6"/>
  <c r="M269" i="6"/>
  <c r="M261" i="6"/>
  <c r="M255" i="6"/>
  <c r="M250" i="6"/>
  <c r="M245" i="6"/>
  <c r="M239" i="6"/>
  <c r="M234" i="6"/>
  <c r="M223" i="6"/>
  <c r="M218" i="6"/>
  <c r="M213" i="6"/>
  <c r="M207" i="6"/>
  <c r="M202" i="6"/>
  <c r="M191" i="6"/>
  <c r="M186" i="6"/>
  <c r="M181" i="6"/>
  <c r="M170" i="6"/>
  <c r="M165" i="6"/>
  <c r="M159" i="6"/>
  <c r="M154" i="6"/>
  <c r="M149" i="6"/>
  <c r="M143" i="6"/>
  <c r="M138" i="6"/>
  <c r="M133" i="6"/>
  <c r="M127" i="6"/>
  <c r="M117" i="6"/>
  <c r="M106" i="6"/>
  <c r="M101" i="6"/>
  <c r="M40" i="6"/>
  <c r="M33" i="6"/>
  <c r="M18" i="6"/>
  <c r="M4" i="6"/>
  <c r="M3" i="6" l="1"/>
  <c r="J242" i="4"/>
  <c r="M220" i="6"/>
  <c r="J140" i="4"/>
  <c r="M121" i="6"/>
  <c r="J93" i="4"/>
  <c r="M82" i="6"/>
  <c r="J76" i="4"/>
  <c r="M65" i="6"/>
  <c r="M31" i="6"/>
  <c r="J42" i="4"/>
  <c r="J311" i="4"/>
  <c r="M281" i="6"/>
  <c r="J208" i="4"/>
  <c r="M188" i="6"/>
  <c r="J117" i="4"/>
  <c r="M102" i="6"/>
  <c r="J88" i="4"/>
  <c r="M77" i="6"/>
  <c r="M59" i="6"/>
  <c r="J70" i="4"/>
  <c r="J28" i="4"/>
  <c r="M19" i="6"/>
  <c r="J255" i="4"/>
  <c r="M233" i="6"/>
  <c r="J185" i="4"/>
  <c r="M166" i="6"/>
  <c r="J100" i="4"/>
  <c r="M89" i="6"/>
  <c r="J82" i="4"/>
  <c r="M71" i="6"/>
  <c r="J64" i="4"/>
  <c r="M53" i="6"/>
  <c r="M12" i="6"/>
  <c r="J19" i="4"/>
  <c r="J210" i="4"/>
  <c r="M190" i="6"/>
  <c r="J125" i="4"/>
  <c r="M110" i="6"/>
  <c r="J90" i="4"/>
  <c r="M79" i="6"/>
  <c r="J73" i="4"/>
  <c r="M62" i="6"/>
  <c r="M26" i="6"/>
  <c r="J35" i="4"/>
  <c r="J291" i="4"/>
  <c r="M265" i="6"/>
  <c r="J194" i="4"/>
  <c r="M175" i="6"/>
  <c r="J102" i="4"/>
  <c r="M91" i="6"/>
  <c r="J84" i="4"/>
  <c r="M73" i="6"/>
  <c r="M56" i="6"/>
  <c r="J67" i="4"/>
  <c r="J21" i="4"/>
  <c r="M14" i="6"/>
  <c r="J251" i="4"/>
  <c r="M229" i="6"/>
  <c r="J167" i="4"/>
  <c r="M148" i="6"/>
  <c r="J96" i="4"/>
  <c r="M85" i="6"/>
  <c r="J79" i="4"/>
  <c r="M68" i="6"/>
  <c r="M48" i="6"/>
  <c r="J59" i="4"/>
  <c r="M6" i="6"/>
  <c r="J217" i="4"/>
  <c r="M197" i="6"/>
  <c r="J126" i="4"/>
  <c r="M111" i="6"/>
  <c r="M80" i="6"/>
  <c r="J91" i="4"/>
  <c r="J74" i="4"/>
  <c r="M63" i="6"/>
  <c r="J36" i="4"/>
  <c r="M27" i="6"/>
  <c r="J254" i="4"/>
  <c r="M232" i="6"/>
  <c r="J180" i="4"/>
  <c r="M161" i="6"/>
  <c r="J98" i="4"/>
  <c r="M87" i="6"/>
  <c r="M70" i="6"/>
  <c r="J81" i="4"/>
  <c r="J63" i="4"/>
  <c r="M52" i="6"/>
  <c r="J18" i="4"/>
  <c r="M11" i="6"/>
  <c r="J253" i="4"/>
  <c r="M231" i="6"/>
  <c r="J179" i="4"/>
  <c r="M160" i="6"/>
  <c r="J97" i="4"/>
  <c r="M86" i="6"/>
  <c r="J80" i="4"/>
  <c r="M69" i="6"/>
  <c r="J62" i="4"/>
  <c r="M51" i="6"/>
  <c r="M8" i="6"/>
  <c r="J241" i="4"/>
  <c r="M219" i="6"/>
  <c r="J132" i="4"/>
  <c r="M116" i="6"/>
  <c r="J92" i="4"/>
  <c r="M81" i="6"/>
  <c r="M64" i="6"/>
  <c r="J75" i="4"/>
  <c r="J37" i="4"/>
  <c r="M28" i="6"/>
  <c r="J310" i="4"/>
  <c r="M280" i="6"/>
  <c r="J198" i="4"/>
  <c r="M179" i="6"/>
  <c r="J114" i="4"/>
  <c r="M99" i="6"/>
  <c r="M76" i="6"/>
  <c r="J87" i="4"/>
  <c r="J69" i="4"/>
  <c r="M58" i="6"/>
  <c r="J26" i="4"/>
  <c r="M17" i="6"/>
  <c r="J246" i="4"/>
  <c r="M224" i="6"/>
  <c r="J141" i="4"/>
  <c r="M122" i="6"/>
  <c r="J94" i="4"/>
  <c r="M83" i="6"/>
  <c r="J77" i="4"/>
  <c r="M66" i="6"/>
  <c r="J57" i="4"/>
  <c r="M46" i="6"/>
  <c r="J312" i="4"/>
  <c r="M282" i="6"/>
  <c r="J209" i="4"/>
  <c r="M189" i="6"/>
  <c r="J124" i="4"/>
  <c r="M109" i="6"/>
  <c r="J89" i="4"/>
  <c r="M78" i="6"/>
  <c r="M60" i="6"/>
  <c r="J71" i="4"/>
  <c r="J31" i="4"/>
  <c r="M22" i="6"/>
  <c r="J258" i="4"/>
  <c r="M235" i="6"/>
  <c r="J193" i="4"/>
  <c r="M174" i="6"/>
  <c r="J101" i="4"/>
  <c r="M90" i="6"/>
  <c r="M72" i="6"/>
  <c r="J83" i="4"/>
  <c r="J66" i="4"/>
  <c r="M55" i="6"/>
  <c r="J20" i="4"/>
  <c r="M13" i="6"/>
  <c r="J247" i="4"/>
  <c r="M225" i="6"/>
  <c r="J150" i="4"/>
  <c r="M131" i="6"/>
  <c r="J95" i="4"/>
  <c r="M84" i="6"/>
  <c r="J78" i="4"/>
  <c r="M67" i="6"/>
  <c r="M47" i="6"/>
  <c r="J58" i="4"/>
  <c r="J309" i="4"/>
  <c r="M279" i="6"/>
  <c r="J196" i="4"/>
  <c r="M177" i="6"/>
  <c r="J108" i="4"/>
  <c r="M95" i="6"/>
  <c r="J85" i="4"/>
  <c r="M74" i="6"/>
  <c r="J68" i="4"/>
  <c r="M57" i="6"/>
  <c r="M16" i="6"/>
  <c r="J25" i="4"/>
  <c r="V269" i="4"/>
  <c r="V56" i="4"/>
  <c r="V21" i="4"/>
  <c r="V317" i="4" l="1"/>
  <c r="V316" i="4"/>
  <c r="V315" i="4"/>
  <c r="V314" i="4"/>
  <c r="V313" i="4"/>
  <c r="V312" i="4"/>
  <c r="V311" i="4"/>
  <c r="V310" i="4"/>
  <c r="V309" i="4"/>
  <c r="V308" i="4"/>
  <c r="V307" i="4"/>
  <c r="V306" i="4"/>
  <c r="V305" i="4"/>
  <c r="V304" i="4"/>
  <c r="V303" i="4"/>
  <c r="V302" i="4"/>
  <c r="V301" i="4"/>
  <c r="V300" i="4"/>
  <c r="V299" i="4"/>
  <c r="V298" i="4"/>
  <c r="V297" i="4"/>
  <c r="V296" i="4"/>
  <c r="V295" i="4"/>
  <c r="V294" i="4"/>
  <c r="V293" i="4"/>
  <c r="V292" i="4"/>
  <c r="V291" i="4"/>
  <c r="V290" i="4"/>
  <c r="V289" i="4"/>
  <c r="V288" i="4"/>
  <c r="V287" i="4"/>
  <c r="V286" i="4"/>
  <c r="V285" i="4"/>
  <c r="V284" i="4"/>
  <c r="V283" i="4"/>
  <c r="V282" i="4"/>
  <c r="V281" i="4"/>
  <c r="V280" i="4"/>
  <c r="V279" i="4"/>
  <c r="V278" i="4"/>
  <c r="V277" i="4"/>
  <c r="V276" i="4"/>
  <c r="V275" i="4"/>
  <c r="V274" i="4"/>
  <c r="V273" i="4"/>
  <c r="V272" i="4"/>
  <c r="V271" i="4"/>
  <c r="V270" i="4"/>
  <c r="V268" i="4"/>
  <c r="V267" i="4"/>
  <c r="V266" i="4"/>
  <c r="V265" i="4"/>
  <c r="V264" i="4"/>
  <c r="V263" i="4"/>
  <c r="V262" i="4"/>
  <c r="V261" i="4"/>
  <c r="V260" i="4"/>
  <c r="V259" i="4"/>
  <c r="V258" i="4"/>
  <c r="V257" i="4"/>
  <c r="V256" i="4"/>
  <c r="V255" i="4"/>
  <c r="V254" i="4"/>
  <c r="V253" i="4"/>
  <c r="V252" i="4"/>
  <c r="V251" i="4"/>
  <c r="V250" i="4"/>
  <c r="V249" i="4"/>
  <c r="V248" i="4"/>
  <c r="V247" i="4"/>
  <c r="V246" i="4"/>
  <c r="V245" i="4"/>
  <c r="V243" i="4"/>
  <c r="V242" i="4"/>
  <c r="V241" i="4"/>
  <c r="V240" i="4"/>
  <c r="V239" i="4"/>
  <c r="V238" i="4"/>
  <c r="V237" i="4"/>
  <c r="V236" i="4"/>
  <c r="V235" i="4"/>
  <c r="V234" i="4"/>
  <c r="V233" i="4"/>
  <c r="V232" i="4"/>
  <c r="V231" i="4"/>
  <c r="V230" i="4"/>
  <c r="V229" i="4"/>
  <c r="V228" i="4"/>
  <c r="V227" i="4"/>
  <c r="V226" i="4"/>
  <c r="V225" i="4"/>
  <c r="V224" i="4"/>
  <c r="V222" i="4"/>
  <c r="V221" i="4"/>
  <c r="V220" i="4"/>
  <c r="V219" i="4"/>
  <c r="V218" i="4"/>
  <c r="V217" i="4"/>
  <c r="V216" i="4"/>
  <c r="V215" i="4"/>
  <c r="V214" i="4"/>
  <c r="V213" i="4"/>
  <c r="V157" i="4"/>
  <c r="V156" i="4"/>
  <c r="V155" i="4"/>
  <c r="V154" i="4"/>
  <c r="V212" i="4"/>
  <c r="V211" i="4"/>
  <c r="V210" i="4"/>
  <c r="V209" i="4"/>
  <c r="V208" i="4"/>
  <c r="V207" i="4"/>
  <c r="V206" i="4"/>
  <c r="V205" i="4"/>
  <c r="V204" i="4"/>
  <c r="V203" i="4"/>
  <c r="V202" i="4"/>
  <c r="V201" i="4"/>
  <c r="V200" i="4"/>
  <c r="V199" i="4"/>
  <c r="V198" i="4"/>
  <c r="V197" i="4"/>
  <c r="V196" i="4"/>
  <c r="V195" i="4"/>
  <c r="V194" i="4"/>
  <c r="V193" i="4"/>
  <c r="V192" i="4"/>
  <c r="V191" i="4"/>
  <c r="V190" i="4"/>
  <c r="V189" i="4"/>
  <c r="V188" i="4"/>
  <c r="V187" i="4"/>
  <c r="V186" i="4"/>
  <c r="V185" i="4"/>
  <c r="V184" i="4"/>
  <c r="V183" i="4"/>
  <c r="V182" i="4"/>
  <c r="V181" i="4"/>
  <c r="V180" i="4"/>
  <c r="V179" i="4"/>
  <c r="V178" i="4"/>
  <c r="V177" i="4"/>
  <c r="V176" i="4"/>
  <c r="V175" i="4"/>
  <c r="V174" i="4"/>
  <c r="V173" i="4"/>
  <c r="V172" i="4"/>
  <c r="V171" i="4"/>
  <c r="V170" i="4"/>
  <c r="V169" i="4"/>
  <c r="V168" i="4"/>
  <c r="V166" i="4"/>
  <c r="V165" i="4"/>
  <c r="V164" i="4"/>
  <c r="V163" i="4"/>
  <c r="V162" i="4"/>
  <c r="V161" i="4"/>
  <c r="V160" i="4"/>
  <c r="V159" i="4"/>
  <c r="V153" i="4"/>
  <c r="V152" i="4"/>
  <c r="V151" i="4"/>
  <c r="V150" i="4"/>
  <c r="V149" i="4"/>
  <c r="V148" i="4"/>
  <c r="V147" i="4"/>
  <c r="V146" i="4"/>
  <c r="V145" i="4"/>
  <c r="V144" i="4"/>
  <c r="V143" i="4"/>
  <c r="V142" i="4"/>
  <c r="V141" i="4"/>
  <c r="V140" i="4"/>
  <c r="V139" i="4"/>
  <c r="V138" i="4"/>
  <c r="V137" i="4"/>
  <c r="V136" i="4"/>
  <c r="V135" i="4"/>
  <c r="V134" i="4"/>
  <c r="V133" i="4"/>
  <c r="V132" i="4"/>
  <c r="V131" i="4"/>
  <c r="V130" i="4"/>
  <c r="V129" i="4"/>
  <c r="V128" i="4"/>
  <c r="V127" i="4"/>
  <c r="V126" i="4"/>
  <c r="V125" i="4"/>
  <c r="V124" i="4"/>
  <c r="V123" i="4"/>
  <c r="V122" i="4"/>
  <c r="V121" i="4"/>
  <c r="V120" i="4"/>
  <c r="V119" i="4"/>
  <c r="V118" i="4"/>
  <c r="V117" i="4"/>
  <c r="V116" i="4"/>
  <c r="V115" i="4"/>
  <c r="V114" i="4"/>
  <c r="V113" i="4"/>
  <c r="V112" i="4"/>
  <c r="V111" i="4"/>
  <c r="V110" i="4"/>
  <c r="V109" i="4"/>
  <c r="V108" i="4"/>
  <c r="V107" i="4"/>
  <c r="V106" i="4"/>
  <c r="V105" i="4"/>
  <c r="V104" i="4"/>
  <c r="V103" i="4"/>
  <c r="V102" i="4"/>
  <c r="V101" i="4"/>
  <c r="V100" i="4"/>
  <c r="V99" i="4"/>
  <c r="V98" i="4"/>
  <c r="V97" i="4"/>
  <c r="V96" i="4"/>
  <c r="V95" i="4"/>
  <c r="V94" i="4"/>
  <c r="V93" i="4"/>
  <c r="V92" i="4"/>
  <c r="V91" i="4"/>
  <c r="V90" i="4"/>
  <c r="V89" i="4"/>
  <c r="V88" i="4"/>
  <c r="V87" i="4"/>
  <c r="V86" i="4"/>
  <c r="V85" i="4"/>
  <c r="V84" i="4"/>
  <c r="V83" i="4"/>
  <c r="V82" i="4"/>
  <c r="V81" i="4"/>
  <c r="V80" i="4"/>
  <c r="V79" i="4"/>
  <c r="V78" i="4"/>
  <c r="V77" i="4"/>
  <c r="V76" i="4"/>
  <c r="V75" i="4"/>
  <c r="V74" i="4"/>
  <c r="V73" i="4"/>
  <c r="V72" i="4"/>
  <c r="V71" i="4"/>
  <c r="V70" i="4"/>
  <c r="V69" i="4"/>
  <c r="V68" i="4"/>
  <c r="V67" i="4"/>
  <c r="V66" i="4"/>
  <c r="V65" i="4"/>
  <c r="V64" i="4"/>
  <c r="V63" i="4"/>
  <c r="V62" i="4"/>
  <c r="V61" i="4"/>
  <c r="V60" i="4"/>
  <c r="V59" i="4"/>
  <c r="V58" i="4"/>
  <c r="V57" i="4"/>
  <c r="V55" i="4"/>
  <c r="V54" i="4"/>
  <c r="V53" i="4"/>
  <c r="V52" i="4"/>
  <c r="V51" i="4"/>
  <c r="V50" i="4"/>
  <c r="V49" i="4"/>
  <c r="V48" i="4"/>
  <c r="V47" i="4"/>
  <c r="V46" i="4"/>
  <c r="V45" i="4"/>
  <c r="V44" i="4"/>
  <c r="V43" i="4"/>
  <c r="V42" i="4"/>
  <c r="V41" i="4"/>
  <c r="V40" i="4"/>
  <c r="V39" i="4"/>
  <c r="V38" i="4"/>
  <c r="V37" i="4"/>
  <c r="V36" i="4"/>
  <c r="V35" i="4"/>
  <c r="V34" i="4"/>
  <c r="V33" i="4"/>
  <c r="V32" i="4"/>
  <c r="V31" i="4"/>
  <c r="V30" i="4"/>
  <c r="V29" i="4"/>
  <c r="V27" i="4"/>
  <c r="V26" i="4"/>
  <c r="V25" i="4"/>
  <c r="V24" i="4"/>
  <c r="V23" i="4"/>
  <c r="V22" i="4"/>
  <c r="V20" i="4"/>
  <c r="V19" i="4"/>
  <c r="V18" i="4"/>
  <c r="V17" i="4"/>
  <c r="V16" i="4"/>
  <c r="V15" i="4"/>
  <c r="V14" i="4"/>
  <c r="V13" i="4"/>
  <c r="V12" i="4"/>
  <c r="V11" i="4"/>
  <c r="V10" i="4"/>
  <c r="V9" i="4"/>
  <c r="V8" i="4"/>
  <c r="V7" i="4"/>
  <c r="V6" i="4"/>
  <c r="V5" i="4"/>
  <c r="V4" i="4"/>
  <c r="V3" i="4"/>
  <c r="V2" i="4"/>
  <c r="W5" i="2"/>
  <c r="W6" i="2"/>
  <c r="W7" i="2"/>
  <c r="W8" i="2"/>
  <c r="W11" i="2"/>
  <c r="W12" i="2"/>
  <c r="W13" i="2"/>
  <c r="W14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5" i="2"/>
  <c r="W106" i="2"/>
  <c r="W107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7" i="2"/>
  <c r="W128" i="2"/>
  <c r="W129" i="2"/>
  <c r="W130" i="2"/>
  <c r="W131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6" i="2"/>
  <c r="W287" i="2"/>
  <c r="W288" i="2"/>
  <c r="W289" i="2"/>
  <c r="W290" i="2"/>
  <c r="W291" i="2"/>
  <c r="W292" i="2"/>
  <c r="W293" i="2"/>
  <c r="W294" i="2"/>
  <c r="W295" i="2"/>
  <c r="W296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2" i="2"/>
  <c r="U298" i="2"/>
  <c r="U297" i="2"/>
  <c r="U285" i="2"/>
  <c r="U284" i="2"/>
  <c r="U252" i="2"/>
  <c r="U223" i="2"/>
  <c r="U134" i="2"/>
  <c r="U133" i="2"/>
  <c r="U132" i="2"/>
  <c r="U126" i="2"/>
  <c r="U108" i="2"/>
  <c r="U104" i="2"/>
  <c r="U103" i="2"/>
  <c r="U39" i="2"/>
  <c r="U38" i="2"/>
  <c r="U16" i="2"/>
  <c r="U15" i="2"/>
  <c r="U10" i="2"/>
  <c r="U9" i="2"/>
  <c r="U4" i="2"/>
  <c r="U3" i="2"/>
  <c r="T303" i="2" l="1"/>
  <c r="T302" i="2"/>
  <c r="T218" i="2"/>
  <c r="T198" i="2"/>
  <c r="T22" i="2"/>
  <c r="T21" i="2"/>
  <c r="T312" i="2"/>
  <c r="T311" i="2"/>
  <c r="T310" i="2"/>
  <c r="T309" i="2"/>
  <c r="T308" i="2"/>
  <c r="T307" i="2"/>
  <c r="T306" i="2"/>
  <c r="T305" i="2"/>
  <c r="T304" i="2"/>
  <c r="T301" i="2"/>
  <c r="T300" i="2"/>
  <c r="T299" i="2"/>
  <c r="T298" i="2"/>
  <c r="T297" i="2"/>
  <c r="T296" i="2"/>
  <c r="T295" i="2"/>
  <c r="T294" i="2"/>
  <c r="T293" i="2"/>
  <c r="T292" i="2"/>
  <c r="T291" i="2"/>
  <c r="T290" i="2"/>
  <c r="T289" i="2"/>
  <c r="T288" i="2"/>
  <c r="T287" i="2"/>
  <c r="T286" i="2"/>
  <c r="T285" i="2"/>
  <c r="T284" i="2"/>
  <c r="T283" i="2"/>
  <c r="T282" i="2"/>
  <c r="T281" i="2"/>
  <c r="T280" i="2"/>
  <c r="T279" i="2"/>
  <c r="T278" i="2"/>
  <c r="T277" i="2"/>
  <c r="T276" i="2"/>
  <c r="T275" i="2"/>
  <c r="T274" i="2"/>
  <c r="T273" i="2"/>
  <c r="T272" i="2"/>
  <c r="T271" i="2"/>
  <c r="T270" i="2"/>
  <c r="T269" i="2"/>
  <c r="T268" i="2"/>
  <c r="T267" i="2"/>
  <c r="T266" i="2"/>
  <c r="T265" i="2"/>
  <c r="T264" i="2"/>
  <c r="T263" i="2"/>
  <c r="T262" i="2"/>
  <c r="T261" i="2"/>
  <c r="T260" i="2"/>
  <c r="T259" i="2"/>
  <c r="T258" i="2"/>
  <c r="T257" i="2"/>
  <c r="T256" i="2"/>
  <c r="T255" i="2"/>
  <c r="T254" i="2"/>
  <c r="T253" i="2"/>
  <c r="T252" i="2"/>
  <c r="T251" i="2"/>
  <c r="T250" i="2"/>
  <c r="T249" i="2"/>
  <c r="T248" i="2"/>
  <c r="T247" i="2"/>
  <c r="T246" i="2"/>
  <c r="T245" i="2"/>
  <c r="T244" i="2"/>
  <c r="T243" i="2"/>
  <c r="T242" i="2"/>
  <c r="T241" i="2"/>
  <c r="T240" i="2"/>
  <c r="T239" i="2"/>
  <c r="T238" i="2"/>
  <c r="T237" i="2"/>
  <c r="T236" i="2"/>
  <c r="T235" i="2"/>
  <c r="T234" i="2"/>
  <c r="T233" i="2"/>
  <c r="T232" i="2"/>
  <c r="T231" i="2"/>
  <c r="T230" i="2"/>
  <c r="T229" i="2"/>
  <c r="T228" i="2"/>
  <c r="T227" i="2"/>
  <c r="T226" i="2"/>
  <c r="T225" i="2"/>
  <c r="T224" i="2"/>
  <c r="T223" i="2"/>
  <c r="T222" i="2"/>
  <c r="T221" i="2"/>
  <c r="T220" i="2"/>
  <c r="T219" i="2"/>
  <c r="T217" i="2"/>
  <c r="T216" i="2"/>
  <c r="T215" i="2"/>
  <c r="T214" i="2"/>
  <c r="T213" i="2"/>
  <c r="T212" i="2"/>
  <c r="T211" i="2"/>
  <c r="T210" i="2"/>
  <c r="T209" i="2"/>
  <c r="T208" i="2"/>
  <c r="T207" i="2"/>
  <c r="T206" i="2"/>
  <c r="T205" i="2"/>
  <c r="T204" i="2"/>
  <c r="T203" i="2"/>
  <c r="T202" i="2"/>
  <c r="T201" i="2"/>
  <c r="T200" i="2"/>
  <c r="T199" i="2"/>
  <c r="T197" i="2"/>
  <c r="T196" i="2"/>
  <c r="T195" i="2"/>
  <c r="T194" i="2"/>
  <c r="T193" i="2"/>
  <c r="T192" i="2"/>
  <c r="T191" i="2"/>
  <c r="T190" i="2"/>
  <c r="T189" i="2"/>
  <c r="T188" i="2"/>
  <c r="T187" i="2"/>
  <c r="T186" i="2"/>
  <c r="T185" i="2"/>
  <c r="T184" i="2"/>
  <c r="T183" i="2"/>
  <c r="T182" i="2"/>
  <c r="T181" i="2"/>
  <c r="T180" i="2"/>
  <c r="T179" i="2"/>
  <c r="T178" i="2"/>
  <c r="T177" i="2"/>
  <c r="T176" i="2"/>
  <c r="T175" i="2"/>
  <c r="T174" i="2"/>
  <c r="T173" i="2"/>
  <c r="T172" i="2"/>
  <c r="T171" i="2"/>
  <c r="T170" i="2"/>
  <c r="T169" i="2"/>
  <c r="T168" i="2"/>
  <c r="T167" i="2"/>
  <c r="T166" i="2"/>
  <c r="T165" i="2"/>
  <c r="T164" i="2"/>
  <c r="T163" i="2"/>
  <c r="T162" i="2"/>
  <c r="T161" i="2"/>
  <c r="T160" i="2"/>
  <c r="T159" i="2"/>
  <c r="T158" i="2"/>
  <c r="T157" i="2"/>
  <c r="T156" i="2"/>
  <c r="T155" i="2"/>
  <c r="T154" i="2"/>
  <c r="T153" i="2"/>
  <c r="T152" i="2"/>
  <c r="T151" i="2"/>
  <c r="T150" i="2"/>
  <c r="T149" i="2"/>
  <c r="T148" i="2"/>
  <c r="T147" i="2"/>
  <c r="T146" i="2"/>
  <c r="T145" i="2"/>
  <c r="T144" i="2"/>
  <c r="T143" i="2"/>
  <c r="T142" i="2"/>
  <c r="T141" i="2"/>
  <c r="T140" i="2"/>
  <c r="T139" i="2"/>
  <c r="T138" i="2"/>
  <c r="T137" i="2"/>
  <c r="T136" i="2"/>
  <c r="T135" i="2"/>
  <c r="T134" i="2"/>
  <c r="T133" i="2"/>
  <c r="T132" i="2"/>
  <c r="T131" i="2"/>
  <c r="T130" i="2"/>
  <c r="T129" i="2"/>
  <c r="T128" i="2"/>
  <c r="T127" i="2"/>
  <c r="T126" i="2"/>
  <c r="T125" i="2"/>
  <c r="T124" i="2"/>
  <c r="T123" i="2"/>
  <c r="T122" i="2"/>
  <c r="T121" i="2"/>
  <c r="T120" i="2"/>
  <c r="T119" i="2"/>
  <c r="T118" i="2"/>
  <c r="T117" i="2"/>
  <c r="T116" i="2"/>
  <c r="T115" i="2"/>
  <c r="T114" i="2"/>
  <c r="T113" i="2"/>
  <c r="T112" i="2"/>
  <c r="T111" i="2"/>
  <c r="T110" i="2"/>
  <c r="T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T96" i="2"/>
  <c r="T95" i="2"/>
  <c r="T94" i="2"/>
  <c r="T93" i="2"/>
  <c r="T92" i="2"/>
  <c r="T91" i="2"/>
  <c r="T90" i="2"/>
  <c r="T89" i="2"/>
  <c r="T88" i="2"/>
  <c r="T87" i="2"/>
  <c r="T86" i="2"/>
  <c r="T85" i="2"/>
  <c r="T84" i="2"/>
  <c r="T83" i="2"/>
  <c r="T82" i="2"/>
  <c r="T81" i="2"/>
  <c r="T80" i="2"/>
  <c r="T79" i="2"/>
  <c r="T78" i="2"/>
  <c r="T77" i="2"/>
  <c r="T76" i="2"/>
  <c r="T75" i="2"/>
  <c r="T74" i="2"/>
  <c r="T73" i="2"/>
  <c r="T72" i="2"/>
  <c r="T71" i="2"/>
  <c r="T70" i="2"/>
  <c r="T69" i="2"/>
  <c r="T68" i="2"/>
  <c r="T67" i="2"/>
  <c r="T66" i="2"/>
  <c r="T65" i="2"/>
  <c r="T64" i="2"/>
  <c r="T63" i="2"/>
  <c r="T62" i="2"/>
  <c r="T61" i="2"/>
  <c r="T60" i="2"/>
  <c r="T59" i="2"/>
  <c r="T58" i="2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4" i="2"/>
  <c r="T3" i="2"/>
  <c r="T2" i="2"/>
  <c r="R298" i="2"/>
  <c r="W298" i="2" s="1"/>
  <c r="R297" i="2"/>
  <c r="W297" i="2" s="1"/>
  <c r="R285" i="2"/>
  <c r="W285" i="2" s="1"/>
  <c r="R284" i="2"/>
  <c r="W284" i="2" s="1"/>
  <c r="R252" i="2"/>
  <c r="W252" i="2" s="1"/>
  <c r="R223" i="2"/>
  <c r="W223" i="2" s="1"/>
  <c r="R134" i="2"/>
  <c r="W134" i="2" s="1"/>
  <c r="R133" i="2"/>
  <c r="W133" i="2" s="1"/>
  <c r="R132" i="2"/>
  <c r="W132" i="2" s="1"/>
  <c r="R126" i="2"/>
  <c r="W126" i="2" s="1"/>
  <c r="R108" i="2"/>
  <c r="W108" i="2" s="1"/>
  <c r="R104" i="2"/>
  <c r="W104" i="2" s="1"/>
  <c r="R103" i="2"/>
  <c r="W103" i="2" s="1"/>
  <c r="R39" i="2"/>
  <c r="W39" i="2" s="1"/>
  <c r="R38" i="2"/>
  <c r="W38" i="2" s="1"/>
  <c r="R16" i="2"/>
  <c r="W16" i="2" s="1"/>
  <c r="R15" i="2"/>
  <c r="W15" i="2" s="1"/>
  <c r="R10" i="2"/>
  <c r="W10" i="2" s="1"/>
  <c r="R9" i="2"/>
  <c r="W9" i="2" s="1"/>
  <c r="R4" i="2"/>
  <c r="W4" i="2" s="1"/>
  <c r="R3" i="2"/>
  <c r="W3" i="2" s="1"/>
  <c r="Q312" i="2"/>
  <c r="Q311" i="2"/>
  <c r="Q310" i="2"/>
  <c r="Q308" i="2"/>
  <c r="Q307" i="2"/>
  <c r="Q306" i="2"/>
  <c r="Q305" i="2"/>
  <c r="Q304" i="2"/>
  <c r="Q303" i="2"/>
  <c r="Q302" i="2"/>
  <c r="Q301" i="2"/>
  <c r="Q300" i="2"/>
  <c r="Q299" i="2"/>
  <c r="Q298" i="2"/>
  <c r="Q297" i="2"/>
  <c r="Q296" i="2"/>
  <c r="Q295" i="2"/>
  <c r="Q294" i="2"/>
  <c r="Q293" i="2"/>
  <c r="Q292" i="2"/>
  <c r="Q291" i="2"/>
  <c r="Q290" i="2"/>
  <c r="Q289" i="2"/>
  <c r="Q288" i="2"/>
  <c r="Q287" i="2"/>
  <c r="Q286" i="2"/>
  <c r="Q285" i="2"/>
  <c r="Q284" i="2"/>
  <c r="Q283" i="2"/>
  <c r="Q281" i="2"/>
  <c r="Q280" i="2"/>
  <c r="Q279" i="2"/>
  <c r="Q278" i="2"/>
  <c r="Q277" i="2"/>
  <c r="Q276" i="2"/>
  <c r="Q275" i="2"/>
  <c r="Q274" i="2"/>
  <c r="Q273" i="2"/>
  <c r="Q272" i="2"/>
  <c r="Q271" i="2"/>
  <c r="Q270" i="2"/>
  <c r="Q269" i="2"/>
  <c r="Q268" i="2"/>
  <c r="Q267" i="2"/>
  <c r="Q266" i="2"/>
  <c r="Q265" i="2"/>
  <c r="Q264" i="2"/>
  <c r="Q263" i="2"/>
  <c r="Q262" i="2"/>
  <c r="Q261" i="2"/>
  <c r="Q260" i="2"/>
  <c r="Q259" i="2"/>
  <c r="Q258" i="2"/>
  <c r="Q257" i="2"/>
  <c r="Q256" i="2"/>
  <c r="Q255" i="2"/>
  <c r="Q254" i="2"/>
  <c r="Q253" i="2"/>
  <c r="Q252" i="2"/>
  <c r="Q251" i="2"/>
  <c r="Q250" i="2"/>
  <c r="Q249" i="2"/>
  <c r="Q248" i="2"/>
  <c r="Q247" i="2"/>
  <c r="Q246" i="2"/>
  <c r="Q245" i="2"/>
  <c r="Q244" i="2"/>
  <c r="Q243" i="2"/>
  <c r="Q242" i="2"/>
  <c r="Q241" i="2"/>
  <c r="Q240" i="2"/>
  <c r="Q239" i="2"/>
  <c r="Q238" i="2"/>
  <c r="Q237" i="2"/>
  <c r="Q236" i="2"/>
  <c r="Q235" i="2"/>
  <c r="Q234" i="2"/>
  <c r="Q233" i="2"/>
  <c r="Q232" i="2"/>
  <c r="Q231" i="2"/>
  <c r="Q230" i="2"/>
  <c r="Q229" i="2"/>
  <c r="Q228" i="2"/>
  <c r="Q227" i="2"/>
  <c r="Q226" i="2"/>
  <c r="Q225" i="2"/>
  <c r="Q224" i="2"/>
  <c r="Q223" i="2"/>
  <c r="Q222" i="2"/>
  <c r="Q221" i="2"/>
  <c r="Q220" i="2"/>
  <c r="Q219" i="2"/>
  <c r="Q218" i="2"/>
  <c r="Q217" i="2"/>
  <c r="Q216" i="2"/>
  <c r="Q215" i="2"/>
  <c r="Q214" i="2"/>
  <c r="Q213" i="2"/>
  <c r="Q212" i="2"/>
  <c r="Q211" i="2"/>
  <c r="Q210" i="2"/>
  <c r="Q209" i="2"/>
  <c r="Q208" i="2"/>
  <c r="Q207" i="2"/>
  <c r="Q206" i="2"/>
  <c r="Q205" i="2"/>
  <c r="Q204" i="2"/>
  <c r="Q203" i="2"/>
  <c r="Q202" i="2"/>
  <c r="Q201" i="2"/>
  <c r="Q200" i="2"/>
  <c r="Q199" i="2"/>
  <c r="Q198" i="2"/>
  <c r="Q197" i="2"/>
  <c r="Q196" i="2"/>
  <c r="Q195" i="2"/>
  <c r="Q194" i="2"/>
  <c r="Q193" i="2"/>
  <c r="Q192" i="2"/>
  <c r="Q191" i="2"/>
  <c r="Q190" i="2"/>
  <c r="Q189" i="2"/>
  <c r="Q188" i="2"/>
  <c r="Q187" i="2"/>
  <c r="Q186" i="2"/>
  <c r="Q185" i="2"/>
  <c r="Q184" i="2"/>
  <c r="Q183" i="2"/>
  <c r="Q182" i="2"/>
  <c r="Q181" i="2"/>
  <c r="Q180" i="2"/>
  <c r="Q179" i="2"/>
  <c r="Q178" i="2"/>
  <c r="Q177" i="2"/>
  <c r="Q176" i="2"/>
  <c r="Q175" i="2"/>
  <c r="Q174" i="2"/>
  <c r="Q173" i="2"/>
  <c r="Q172" i="2"/>
  <c r="Q171" i="2"/>
  <c r="Q170" i="2"/>
  <c r="Q169" i="2"/>
  <c r="Q168" i="2"/>
  <c r="Q167" i="2"/>
  <c r="Q166" i="2"/>
  <c r="Q165" i="2"/>
  <c r="Q164" i="2"/>
  <c r="Q163" i="2"/>
  <c r="Q162" i="2"/>
  <c r="Q161" i="2"/>
  <c r="Q160" i="2"/>
  <c r="Q159" i="2"/>
  <c r="Q158" i="2"/>
  <c r="Q157" i="2"/>
  <c r="Q156" i="2"/>
  <c r="Q155" i="2"/>
  <c r="Q154" i="2"/>
  <c r="Q153" i="2"/>
  <c r="Q152" i="2"/>
  <c r="Q151" i="2"/>
  <c r="Q150" i="2"/>
  <c r="Q149" i="2"/>
  <c r="Q148" i="2"/>
  <c r="Q147" i="2"/>
  <c r="Q146" i="2"/>
  <c r="Q145" i="2"/>
  <c r="Q143" i="2"/>
  <c r="Q142" i="2"/>
  <c r="Q141" i="2"/>
  <c r="Q140" i="2"/>
  <c r="Q139" i="2"/>
  <c r="Q138" i="2"/>
  <c r="Q137" i="2"/>
  <c r="Q136" i="2"/>
  <c r="Q135" i="2"/>
  <c r="Q134" i="2"/>
  <c r="Q133" i="2"/>
  <c r="Q132" i="2"/>
  <c r="Q131" i="2"/>
  <c r="Q130" i="2"/>
  <c r="Q129" i="2"/>
  <c r="Q127" i="2"/>
  <c r="Q126" i="2"/>
  <c r="Q125" i="2"/>
  <c r="Q124" i="2"/>
  <c r="Q123" i="2"/>
  <c r="Q122" i="2"/>
  <c r="Q121" i="2"/>
  <c r="Q120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1" i="2"/>
  <c r="Q100" i="2"/>
  <c r="Q99" i="2"/>
  <c r="Q98" i="2"/>
  <c r="Q97" i="2"/>
  <c r="Q96" i="2"/>
  <c r="Q95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1" i="2"/>
  <c r="Q30" i="2"/>
  <c r="Q29" i="2"/>
  <c r="Q28" i="2"/>
  <c r="Q27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Q3" i="2"/>
  <c r="Q2" i="2"/>
  <c r="P303" i="2"/>
  <c r="O312" i="2"/>
  <c r="P312" i="2" s="1"/>
  <c r="O311" i="2"/>
  <c r="P311" i="2" s="1"/>
  <c r="O310" i="2"/>
  <c r="P310" i="2" s="1"/>
  <c r="O309" i="2"/>
  <c r="P309" i="2" s="1"/>
  <c r="O308" i="2"/>
  <c r="P308" i="2" s="1"/>
  <c r="P302" i="2"/>
  <c r="O301" i="2"/>
  <c r="P301" i="2" s="1"/>
  <c r="O300" i="2"/>
  <c r="P300" i="2" s="1"/>
  <c r="O299" i="2"/>
  <c r="P299" i="2" s="1"/>
  <c r="O296" i="2"/>
  <c r="P296" i="2" s="1"/>
  <c r="O295" i="2"/>
  <c r="P295" i="2" s="1"/>
  <c r="O294" i="2"/>
  <c r="P294" i="2" s="1"/>
  <c r="O293" i="2"/>
  <c r="P293" i="2" s="1"/>
  <c r="O292" i="2"/>
  <c r="P292" i="2" s="1"/>
  <c r="O291" i="2"/>
  <c r="P291" i="2" s="1"/>
  <c r="O290" i="2"/>
  <c r="P290" i="2" s="1"/>
  <c r="O289" i="2"/>
  <c r="P289" i="2" s="1"/>
  <c r="O288" i="2"/>
  <c r="P288" i="2" s="1"/>
  <c r="O287" i="2"/>
  <c r="P287" i="2" s="1"/>
  <c r="O283" i="2"/>
  <c r="P283" i="2" s="1"/>
  <c r="O282" i="2"/>
  <c r="P282" i="2" s="1"/>
  <c r="O281" i="2"/>
  <c r="P281" i="2" s="1"/>
  <c r="O280" i="2"/>
  <c r="P280" i="2" s="1"/>
  <c r="O279" i="2"/>
  <c r="P279" i="2" s="1"/>
  <c r="O278" i="2"/>
  <c r="P278" i="2" s="1"/>
  <c r="O277" i="2"/>
  <c r="P277" i="2" s="1"/>
  <c r="O276" i="2"/>
  <c r="P276" i="2" s="1"/>
  <c r="O275" i="2"/>
  <c r="P275" i="2" s="1"/>
  <c r="O274" i="2"/>
  <c r="P274" i="2" s="1"/>
  <c r="O273" i="2"/>
  <c r="P273" i="2" s="1"/>
  <c r="O272" i="2"/>
  <c r="P272" i="2" s="1"/>
  <c r="O271" i="2"/>
  <c r="P271" i="2" s="1"/>
  <c r="O270" i="2"/>
  <c r="P270" i="2" s="1"/>
  <c r="O269" i="2"/>
  <c r="P269" i="2" s="1"/>
  <c r="O268" i="2"/>
  <c r="P268" i="2" s="1"/>
  <c r="O267" i="2"/>
  <c r="P267" i="2" s="1"/>
  <c r="O266" i="2"/>
  <c r="P266" i="2" s="1"/>
  <c r="O265" i="2"/>
  <c r="P265" i="2" s="1"/>
  <c r="O264" i="2"/>
  <c r="P264" i="2" s="1"/>
  <c r="O263" i="2"/>
  <c r="P263" i="2" s="1"/>
  <c r="O262" i="2"/>
  <c r="P262" i="2" s="1"/>
  <c r="O261" i="2"/>
  <c r="P261" i="2" s="1"/>
  <c r="O260" i="2"/>
  <c r="P260" i="2" s="1"/>
  <c r="O259" i="2"/>
  <c r="P259" i="2" s="1"/>
  <c r="O258" i="2"/>
  <c r="P258" i="2" s="1"/>
  <c r="O257" i="2"/>
  <c r="O256" i="2"/>
  <c r="P256" i="2" s="1"/>
  <c r="O255" i="2"/>
  <c r="P255" i="2" s="1"/>
  <c r="O254" i="2"/>
  <c r="P254" i="2" s="1"/>
  <c r="O251" i="2"/>
  <c r="P251" i="2" s="1"/>
  <c r="O247" i="2"/>
  <c r="P247" i="2" s="1"/>
  <c r="O245" i="2"/>
  <c r="P245" i="2" s="1"/>
  <c r="O244" i="2"/>
  <c r="P244" i="2" s="1"/>
  <c r="O243" i="2"/>
  <c r="P243" i="2" s="1"/>
  <c r="O240" i="2"/>
  <c r="P240" i="2" s="1"/>
  <c r="O239" i="2"/>
  <c r="P239" i="2" s="1"/>
  <c r="O236" i="2"/>
  <c r="P236" i="2" s="1"/>
  <c r="O235" i="2"/>
  <c r="P235" i="2" s="1"/>
  <c r="O234" i="2"/>
  <c r="P234" i="2" s="1"/>
  <c r="O233" i="2"/>
  <c r="P233" i="2" s="1"/>
  <c r="O232" i="2"/>
  <c r="P232" i="2" s="1"/>
  <c r="O231" i="2"/>
  <c r="P231" i="2" s="1"/>
  <c r="O230" i="2"/>
  <c r="P230" i="2" s="1"/>
  <c r="O229" i="2"/>
  <c r="P229" i="2" s="1"/>
  <c r="O228" i="2"/>
  <c r="P228" i="2" s="1"/>
  <c r="O227" i="2"/>
  <c r="P227" i="2" s="1"/>
  <c r="O226" i="2"/>
  <c r="P226" i="2" s="1"/>
  <c r="O225" i="2"/>
  <c r="P225" i="2" s="1"/>
  <c r="O224" i="2"/>
  <c r="P224" i="2" s="1"/>
  <c r="O222" i="2"/>
  <c r="P222" i="2" s="1"/>
  <c r="O221" i="2"/>
  <c r="P221" i="2" s="1"/>
  <c r="O220" i="2"/>
  <c r="P220" i="2" s="1"/>
  <c r="O219" i="2"/>
  <c r="P219" i="2" s="1"/>
  <c r="P218" i="2"/>
  <c r="O217" i="2"/>
  <c r="P217" i="2" s="1"/>
  <c r="O216" i="2"/>
  <c r="P216" i="2" s="1"/>
  <c r="O215" i="2"/>
  <c r="P215" i="2" s="1"/>
  <c r="O213" i="2"/>
  <c r="P213" i="2" s="1"/>
  <c r="O212" i="2"/>
  <c r="P212" i="2" s="1"/>
  <c r="O211" i="2"/>
  <c r="P211" i="2" s="1"/>
  <c r="O210" i="2"/>
  <c r="P210" i="2" s="1"/>
  <c r="O209" i="2"/>
  <c r="P209" i="2" s="1"/>
  <c r="O208" i="2"/>
  <c r="P208" i="2" s="1"/>
  <c r="O207" i="2"/>
  <c r="P207" i="2" s="1"/>
  <c r="O206" i="2"/>
  <c r="P206" i="2" s="1"/>
  <c r="O205" i="2"/>
  <c r="P205" i="2" s="1"/>
  <c r="O204" i="2"/>
  <c r="P204" i="2" s="1"/>
  <c r="O203" i="2"/>
  <c r="P203" i="2" s="1"/>
  <c r="O199" i="2"/>
  <c r="P199" i="2" s="1"/>
  <c r="P198" i="2"/>
  <c r="O197" i="2"/>
  <c r="P197" i="2" s="1"/>
  <c r="O196" i="2"/>
  <c r="P196" i="2" s="1"/>
  <c r="O195" i="2"/>
  <c r="P195" i="2" s="1"/>
  <c r="O194" i="2"/>
  <c r="P194" i="2" s="1"/>
  <c r="O193" i="2"/>
  <c r="P193" i="2" s="1"/>
  <c r="O192" i="2"/>
  <c r="P192" i="2" s="1"/>
  <c r="O191" i="2"/>
  <c r="P191" i="2" s="1"/>
  <c r="O189" i="2"/>
  <c r="P189" i="2" s="1"/>
  <c r="O187" i="2"/>
  <c r="P187" i="2" s="1"/>
  <c r="O184" i="2"/>
  <c r="P184" i="2" s="1"/>
  <c r="O183" i="2"/>
  <c r="P183" i="2" s="1"/>
  <c r="O182" i="2"/>
  <c r="P182" i="2" s="1"/>
  <c r="O181" i="2"/>
  <c r="P181" i="2" s="1"/>
  <c r="O180" i="2"/>
  <c r="P180" i="2" s="1"/>
  <c r="O179" i="2"/>
  <c r="P179" i="2" s="1"/>
  <c r="O178" i="2"/>
  <c r="P178" i="2" s="1"/>
  <c r="O176" i="2"/>
  <c r="P176" i="2" s="1"/>
  <c r="O175" i="2"/>
  <c r="P175" i="2" s="1"/>
  <c r="O174" i="2"/>
  <c r="P174" i="2" s="1"/>
  <c r="O173" i="2"/>
  <c r="P173" i="2" s="1"/>
  <c r="O170" i="2"/>
  <c r="P170" i="2" s="1"/>
  <c r="O169" i="2"/>
  <c r="P169" i="2" s="1"/>
  <c r="O168" i="2"/>
  <c r="P168" i="2" s="1"/>
  <c r="O167" i="2"/>
  <c r="P167" i="2" s="1"/>
  <c r="O166" i="2"/>
  <c r="P166" i="2" s="1"/>
  <c r="O165" i="2"/>
  <c r="P165" i="2" s="1"/>
  <c r="O164" i="2"/>
  <c r="P164" i="2" s="1"/>
  <c r="O163" i="2"/>
  <c r="P163" i="2" s="1"/>
  <c r="O162" i="2"/>
  <c r="P162" i="2" s="1"/>
  <c r="O161" i="2"/>
  <c r="P161" i="2" s="1"/>
  <c r="O160" i="2"/>
  <c r="P160" i="2" s="1"/>
  <c r="O159" i="2"/>
  <c r="P159" i="2" s="1"/>
  <c r="O158" i="2"/>
  <c r="P158" i="2" s="1"/>
  <c r="O157" i="2"/>
  <c r="P157" i="2" s="1"/>
  <c r="O156" i="2"/>
  <c r="P156" i="2" s="1"/>
  <c r="O155" i="2"/>
  <c r="P155" i="2" s="1"/>
  <c r="O154" i="2"/>
  <c r="P154" i="2" s="1"/>
  <c r="O153" i="2"/>
  <c r="P153" i="2" s="1"/>
  <c r="O152" i="2"/>
  <c r="P152" i="2" s="1"/>
  <c r="O151" i="2"/>
  <c r="P151" i="2" s="1"/>
  <c r="O150" i="2"/>
  <c r="P150" i="2" s="1"/>
  <c r="O149" i="2"/>
  <c r="P149" i="2" s="1"/>
  <c r="O147" i="2"/>
  <c r="P147" i="2" s="1"/>
  <c r="O146" i="2"/>
  <c r="P146" i="2" s="1"/>
  <c r="O145" i="2"/>
  <c r="P145" i="2" s="1"/>
  <c r="O144" i="2"/>
  <c r="P144" i="2" s="1"/>
  <c r="O143" i="2"/>
  <c r="P143" i="2" s="1"/>
  <c r="O142" i="2"/>
  <c r="P142" i="2" s="1"/>
  <c r="O141" i="2"/>
  <c r="P141" i="2" s="1"/>
  <c r="O140" i="2"/>
  <c r="P140" i="2" s="1"/>
  <c r="O137" i="2"/>
  <c r="P137" i="2" s="1"/>
  <c r="O136" i="2"/>
  <c r="P136" i="2" s="1"/>
  <c r="O135" i="2"/>
  <c r="P135" i="2" s="1"/>
  <c r="O131" i="2"/>
  <c r="P131" i="2" s="1"/>
  <c r="O129" i="2"/>
  <c r="P129" i="2" s="1"/>
  <c r="O128" i="2"/>
  <c r="P128" i="2" s="1"/>
  <c r="O127" i="2"/>
  <c r="P127" i="2" s="1"/>
  <c r="O125" i="2"/>
  <c r="P125" i="2" s="1"/>
  <c r="O121" i="2"/>
  <c r="P121" i="2" s="1"/>
  <c r="O120" i="2"/>
  <c r="P120" i="2" s="1"/>
  <c r="O119" i="2"/>
  <c r="P119" i="2" s="1"/>
  <c r="O118" i="2"/>
  <c r="P118" i="2" s="1"/>
  <c r="O117" i="2"/>
  <c r="P117" i="2" s="1"/>
  <c r="O116" i="2"/>
  <c r="P116" i="2" s="1"/>
  <c r="O114" i="2"/>
  <c r="P114" i="2" s="1"/>
  <c r="O113" i="2"/>
  <c r="P113" i="2" s="1"/>
  <c r="O111" i="2"/>
  <c r="P111" i="2" s="1"/>
  <c r="O110" i="2"/>
  <c r="P110" i="2" s="1"/>
  <c r="O109" i="2"/>
  <c r="P109" i="2" s="1"/>
  <c r="O107" i="2"/>
  <c r="P107" i="2" s="1"/>
  <c r="O105" i="2"/>
  <c r="P105" i="2" s="1"/>
  <c r="O102" i="2"/>
  <c r="P102" i="2" s="1"/>
  <c r="O101" i="2"/>
  <c r="P101" i="2" s="1"/>
  <c r="O100" i="2"/>
  <c r="P100" i="2" s="1"/>
  <c r="O96" i="2"/>
  <c r="P96" i="2" s="1"/>
  <c r="O83" i="2"/>
  <c r="P83" i="2" s="1"/>
  <c r="O69" i="2"/>
  <c r="P69" i="2" s="1"/>
  <c r="O62" i="2"/>
  <c r="P62" i="2" s="1"/>
  <c r="O58" i="2"/>
  <c r="P58" i="2" s="1"/>
  <c r="O57" i="2"/>
  <c r="P57" i="2" s="1"/>
  <c r="O53" i="2"/>
  <c r="P53" i="2" s="1"/>
  <c r="O52" i="2"/>
  <c r="P52" i="2" s="1"/>
  <c r="O51" i="2"/>
  <c r="P51" i="2" s="1"/>
  <c r="O50" i="2"/>
  <c r="P50" i="2" s="1"/>
  <c r="O49" i="2"/>
  <c r="P49" i="2" s="1"/>
  <c r="O48" i="2"/>
  <c r="P48" i="2" s="1"/>
  <c r="O47" i="2"/>
  <c r="P47" i="2" s="1"/>
  <c r="O46" i="2"/>
  <c r="P46" i="2" s="1"/>
  <c r="O45" i="2"/>
  <c r="P45" i="2" s="1"/>
  <c r="O44" i="2"/>
  <c r="P44" i="2" s="1"/>
  <c r="O43" i="2"/>
  <c r="P43" i="2" s="1"/>
  <c r="O42" i="2"/>
  <c r="P42" i="2" s="1"/>
  <c r="O41" i="2"/>
  <c r="P41" i="2" s="1"/>
  <c r="O37" i="2"/>
  <c r="P37" i="2" s="1"/>
  <c r="O36" i="2"/>
  <c r="P36" i="2" s="1"/>
  <c r="O32" i="2"/>
  <c r="P32" i="2" s="1"/>
  <c r="O31" i="2"/>
  <c r="P31" i="2" s="1"/>
  <c r="O30" i="2"/>
  <c r="P30" i="2" s="1"/>
  <c r="O28" i="2"/>
  <c r="P28" i="2" s="1"/>
  <c r="O27" i="2"/>
  <c r="P27" i="2" s="1"/>
  <c r="O26" i="2"/>
  <c r="P26" i="2" s="1"/>
  <c r="O23" i="2"/>
  <c r="P23" i="2" s="1"/>
  <c r="P22" i="2"/>
  <c r="P21" i="2"/>
  <c r="O17" i="2"/>
  <c r="P17" i="2" s="1"/>
  <c r="O14" i="2"/>
  <c r="P14" i="2" s="1"/>
  <c r="O13" i="2"/>
  <c r="P13" i="2" s="1"/>
  <c r="O11" i="2"/>
  <c r="P11" i="2" s="1"/>
  <c r="O7" i="2"/>
  <c r="P7" i="2" s="1"/>
  <c r="O6" i="2"/>
  <c r="P6" i="2" s="1"/>
  <c r="O2" i="2"/>
  <c r="P2" i="2" s="1"/>
  <c r="O286" i="2"/>
  <c r="P286" i="2" s="1"/>
  <c r="O139" i="2"/>
  <c r="P139" i="2" s="1"/>
  <c r="O138" i="2"/>
  <c r="P138" i="2" s="1"/>
  <c r="O106" i="2"/>
  <c r="P106" i="2" s="1"/>
  <c r="O40" i="2"/>
  <c r="P40" i="2" s="1"/>
  <c r="O18" i="2"/>
  <c r="P18" i="2" s="1"/>
  <c r="O12" i="2"/>
  <c r="P12" i="2" s="1"/>
  <c r="O8" i="2"/>
  <c r="P8" i="2" s="1"/>
  <c r="O307" i="2"/>
  <c r="P307" i="2" s="1"/>
  <c r="O306" i="2"/>
  <c r="P306" i="2" s="1"/>
  <c r="O305" i="2"/>
  <c r="P305" i="2" s="1"/>
  <c r="O304" i="2"/>
  <c r="P304" i="2" s="1"/>
  <c r="O298" i="2"/>
  <c r="P298" i="2" s="1"/>
  <c r="O297" i="2"/>
  <c r="P297" i="2" s="1"/>
  <c r="O285" i="2"/>
  <c r="P285" i="2" s="1"/>
  <c r="O284" i="2"/>
  <c r="P284" i="2" s="1"/>
  <c r="O253" i="2"/>
  <c r="P253" i="2" s="1"/>
  <c r="O252" i="2"/>
  <c r="P252" i="2" s="1"/>
  <c r="O250" i="2"/>
  <c r="P250" i="2" s="1"/>
  <c r="O249" i="2"/>
  <c r="P249" i="2" s="1"/>
  <c r="O248" i="2"/>
  <c r="P248" i="2" s="1"/>
  <c r="O246" i="2"/>
  <c r="P246" i="2" s="1"/>
  <c r="O242" i="2"/>
  <c r="P242" i="2" s="1"/>
  <c r="O241" i="2"/>
  <c r="P241" i="2" s="1"/>
  <c r="O238" i="2"/>
  <c r="P238" i="2" s="1"/>
  <c r="O237" i="2"/>
  <c r="P237" i="2" s="1"/>
  <c r="O223" i="2"/>
  <c r="P223" i="2" s="1"/>
  <c r="O214" i="2"/>
  <c r="P214" i="2" s="1"/>
  <c r="O202" i="2"/>
  <c r="P202" i="2" s="1"/>
  <c r="O201" i="2"/>
  <c r="P201" i="2" s="1"/>
  <c r="O200" i="2"/>
  <c r="P200" i="2" s="1"/>
  <c r="O190" i="2"/>
  <c r="P190" i="2" s="1"/>
  <c r="O188" i="2"/>
  <c r="P188" i="2" s="1"/>
  <c r="O186" i="2"/>
  <c r="P186" i="2" s="1"/>
  <c r="O185" i="2"/>
  <c r="P185" i="2" s="1"/>
  <c r="O177" i="2"/>
  <c r="P177" i="2" s="1"/>
  <c r="O172" i="2"/>
  <c r="P172" i="2" s="1"/>
  <c r="O171" i="2"/>
  <c r="P171" i="2" s="1"/>
  <c r="O148" i="2"/>
  <c r="P148" i="2" s="1"/>
  <c r="O134" i="2"/>
  <c r="P134" i="2" s="1"/>
  <c r="O133" i="2"/>
  <c r="P133" i="2" s="1"/>
  <c r="O132" i="2"/>
  <c r="P132" i="2" s="1"/>
  <c r="O130" i="2"/>
  <c r="P130" i="2" s="1"/>
  <c r="O126" i="2"/>
  <c r="P126" i="2" s="1"/>
  <c r="O124" i="2"/>
  <c r="P124" i="2" s="1"/>
  <c r="O123" i="2"/>
  <c r="P123" i="2" s="1"/>
  <c r="O122" i="2"/>
  <c r="P122" i="2" s="1"/>
  <c r="O115" i="2"/>
  <c r="P115" i="2" s="1"/>
  <c r="O112" i="2"/>
  <c r="P112" i="2" s="1"/>
  <c r="O108" i="2"/>
  <c r="P108" i="2" s="1"/>
  <c r="O104" i="2"/>
  <c r="P104" i="2" s="1"/>
  <c r="O103" i="2"/>
  <c r="P103" i="2" s="1"/>
  <c r="O99" i="2"/>
  <c r="P99" i="2" s="1"/>
  <c r="O98" i="2"/>
  <c r="P98" i="2" s="1"/>
  <c r="O97" i="2"/>
  <c r="P97" i="2" s="1"/>
  <c r="O95" i="2"/>
  <c r="P95" i="2" s="1"/>
  <c r="O94" i="2"/>
  <c r="P94" i="2" s="1"/>
  <c r="O93" i="2"/>
  <c r="P93" i="2" s="1"/>
  <c r="O92" i="2"/>
  <c r="P92" i="2" s="1"/>
  <c r="O91" i="2"/>
  <c r="P91" i="2" s="1"/>
  <c r="O90" i="2"/>
  <c r="P90" i="2" s="1"/>
  <c r="O89" i="2"/>
  <c r="P89" i="2" s="1"/>
  <c r="O88" i="2"/>
  <c r="P88" i="2" s="1"/>
  <c r="O87" i="2"/>
  <c r="P87" i="2" s="1"/>
  <c r="O86" i="2"/>
  <c r="P86" i="2" s="1"/>
  <c r="O85" i="2"/>
  <c r="P85" i="2" s="1"/>
  <c r="O84" i="2"/>
  <c r="P84" i="2" s="1"/>
  <c r="O82" i="2"/>
  <c r="P82" i="2" s="1"/>
  <c r="O81" i="2"/>
  <c r="P81" i="2" s="1"/>
  <c r="O80" i="2"/>
  <c r="P80" i="2" s="1"/>
  <c r="O79" i="2"/>
  <c r="P79" i="2" s="1"/>
  <c r="O78" i="2"/>
  <c r="P78" i="2" s="1"/>
  <c r="O77" i="2"/>
  <c r="P77" i="2" s="1"/>
  <c r="O76" i="2"/>
  <c r="P76" i="2" s="1"/>
  <c r="O75" i="2"/>
  <c r="P75" i="2" s="1"/>
  <c r="O74" i="2"/>
  <c r="P74" i="2" s="1"/>
  <c r="O73" i="2"/>
  <c r="P73" i="2" s="1"/>
  <c r="O72" i="2"/>
  <c r="P72" i="2" s="1"/>
  <c r="O71" i="2"/>
  <c r="P71" i="2" s="1"/>
  <c r="O70" i="2"/>
  <c r="P70" i="2" s="1"/>
  <c r="O68" i="2"/>
  <c r="P68" i="2" s="1"/>
  <c r="O67" i="2"/>
  <c r="P67" i="2" s="1"/>
  <c r="O66" i="2"/>
  <c r="P66" i="2" s="1"/>
  <c r="O65" i="2"/>
  <c r="P65" i="2" s="1"/>
  <c r="O64" i="2"/>
  <c r="P64" i="2" s="1"/>
  <c r="O63" i="2"/>
  <c r="P63" i="2" s="1"/>
  <c r="O61" i="2"/>
  <c r="P61" i="2" s="1"/>
  <c r="O60" i="2"/>
  <c r="P60" i="2" s="1"/>
  <c r="O59" i="2"/>
  <c r="P59" i="2" s="1"/>
  <c r="O56" i="2"/>
  <c r="P56" i="2" s="1"/>
  <c r="O55" i="2"/>
  <c r="P55" i="2" s="1"/>
  <c r="O54" i="2"/>
  <c r="P54" i="2" s="1"/>
  <c r="O39" i="2"/>
  <c r="P39" i="2" s="1"/>
  <c r="O38" i="2"/>
  <c r="P38" i="2" s="1"/>
  <c r="O35" i="2"/>
  <c r="P35" i="2" s="1"/>
  <c r="O34" i="2"/>
  <c r="P34" i="2" s="1"/>
  <c r="O33" i="2"/>
  <c r="P33" i="2" s="1"/>
  <c r="O29" i="2"/>
  <c r="P29" i="2" s="1"/>
  <c r="O25" i="2"/>
  <c r="P25" i="2" s="1"/>
  <c r="O24" i="2"/>
  <c r="P24" i="2" s="1"/>
  <c r="O20" i="2"/>
  <c r="P20" i="2" s="1"/>
  <c r="O19" i="2"/>
  <c r="P19" i="2" s="1"/>
  <c r="O16" i="2"/>
  <c r="P16" i="2" s="1"/>
  <c r="O15" i="2"/>
  <c r="P15" i="2" s="1"/>
  <c r="O10" i="2"/>
  <c r="P10" i="2" s="1"/>
  <c r="O9" i="2"/>
  <c r="P9" i="2" s="1"/>
  <c r="O5" i="2"/>
  <c r="P5" i="2" s="1"/>
  <c r="O4" i="2"/>
  <c r="P4" i="2" s="1"/>
  <c r="O3" i="2"/>
  <c r="P3" i="2" s="1"/>
  <c r="AH312" i="2"/>
  <c r="AH311" i="2"/>
  <c r="AH310" i="2"/>
  <c r="AH309" i="2"/>
  <c r="AH308" i="2"/>
  <c r="AH307" i="2"/>
  <c r="AH306" i="2"/>
  <c r="AH305" i="2"/>
  <c r="AH304" i="2"/>
  <c r="AH303" i="2"/>
  <c r="AH302" i="2"/>
  <c r="AH301" i="2"/>
  <c r="AH300" i="2"/>
  <c r="AH299" i="2"/>
  <c r="AH298" i="2"/>
  <c r="AH297" i="2"/>
  <c r="AH296" i="2"/>
  <c r="AH295" i="2"/>
  <c r="AH294" i="2"/>
  <c r="AH293" i="2"/>
  <c r="AH292" i="2"/>
  <c r="AH291" i="2"/>
  <c r="AH290" i="2"/>
  <c r="AH289" i="2"/>
  <c r="AH288" i="2"/>
  <c r="AH287" i="2"/>
  <c r="AH286" i="2"/>
  <c r="AH285" i="2"/>
  <c r="AH284" i="2"/>
  <c r="AH283" i="2"/>
  <c r="AH282" i="2"/>
  <c r="AH281" i="2"/>
  <c r="AH280" i="2"/>
  <c r="AH279" i="2"/>
  <c r="AH278" i="2"/>
  <c r="AH277" i="2"/>
  <c r="AH276" i="2"/>
  <c r="AH275" i="2"/>
  <c r="AH274" i="2"/>
  <c r="AH273" i="2"/>
  <c r="AH272" i="2"/>
  <c r="AH271" i="2"/>
  <c r="AH270" i="2"/>
  <c r="AH269" i="2"/>
  <c r="AH268" i="2"/>
  <c r="AH267" i="2"/>
  <c r="AH266" i="2"/>
  <c r="AH265" i="2"/>
  <c r="AH264" i="2"/>
  <c r="AH263" i="2"/>
  <c r="AH262" i="2"/>
  <c r="AH261" i="2"/>
  <c r="AH260" i="2"/>
  <c r="AH259" i="2"/>
  <c r="AH258" i="2"/>
  <c r="AH257" i="2"/>
  <c r="AH256" i="2"/>
  <c r="AH255" i="2"/>
  <c r="AH254" i="2"/>
  <c r="AH253" i="2"/>
  <c r="AH252" i="2"/>
  <c r="AH251" i="2"/>
  <c r="AH250" i="2"/>
  <c r="AH249" i="2"/>
  <c r="AH248" i="2"/>
  <c r="AH247" i="2"/>
  <c r="AH246" i="2"/>
  <c r="AH245" i="2"/>
  <c r="AH244" i="2"/>
  <c r="AH243" i="2"/>
  <c r="AH242" i="2"/>
  <c r="AH241" i="2"/>
  <c r="AH240" i="2"/>
  <c r="AH239" i="2"/>
  <c r="AH238" i="2"/>
  <c r="AH237" i="2"/>
  <c r="AH236" i="2"/>
  <c r="AH235" i="2"/>
  <c r="AH234" i="2"/>
  <c r="AH233" i="2"/>
  <c r="AH232" i="2"/>
  <c r="AH231" i="2"/>
  <c r="AH230" i="2"/>
  <c r="AH229" i="2"/>
  <c r="AH228" i="2"/>
  <c r="AH227" i="2"/>
  <c r="AH226" i="2"/>
  <c r="AH225" i="2"/>
  <c r="AH224" i="2"/>
  <c r="AH223" i="2"/>
  <c r="AH222" i="2"/>
  <c r="AH221" i="2"/>
  <c r="AH220" i="2"/>
  <c r="AH219" i="2"/>
  <c r="AH218" i="2"/>
  <c r="AH217" i="2"/>
  <c r="AH216" i="2"/>
  <c r="AH215" i="2"/>
  <c r="AH214" i="2"/>
  <c r="AH213" i="2"/>
  <c r="AH212" i="2"/>
  <c r="AH211" i="2"/>
  <c r="AH210" i="2"/>
  <c r="AH209" i="2"/>
  <c r="AH208" i="2"/>
  <c r="AH207" i="2"/>
  <c r="AH206" i="2"/>
  <c r="AH205" i="2"/>
  <c r="AH204" i="2"/>
  <c r="AH203" i="2"/>
  <c r="AH202" i="2"/>
  <c r="AH201" i="2"/>
  <c r="AH200" i="2"/>
  <c r="AH199" i="2"/>
  <c r="AH198" i="2"/>
  <c r="AH197" i="2"/>
  <c r="AH196" i="2"/>
  <c r="AH195" i="2"/>
  <c r="AH194" i="2"/>
  <c r="AH193" i="2"/>
  <c r="AH192" i="2"/>
  <c r="AH191" i="2"/>
  <c r="AH190" i="2"/>
  <c r="AH189" i="2"/>
  <c r="AH188" i="2"/>
  <c r="AH187" i="2"/>
  <c r="AH186" i="2"/>
  <c r="AH185" i="2"/>
  <c r="AH184" i="2"/>
  <c r="AH183" i="2"/>
  <c r="AH182" i="2"/>
  <c r="AH181" i="2"/>
  <c r="AH180" i="2"/>
  <c r="AH179" i="2"/>
  <c r="AH178" i="2"/>
  <c r="AH177" i="2"/>
  <c r="AH176" i="2"/>
  <c r="AH175" i="2"/>
  <c r="AH174" i="2"/>
  <c r="AH173" i="2"/>
  <c r="AH172" i="2"/>
  <c r="AH171" i="2"/>
  <c r="AH170" i="2"/>
  <c r="AH169" i="2"/>
  <c r="AH168" i="2"/>
  <c r="AH167" i="2"/>
  <c r="AH166" i="2"/>
  <c r="AH165" i="2"/>
  <c r="AH164" i="2"/>
  <c r="AH163" i="2"/>
  <c r="AH162" i="2"/>
  <c r="AH161" i="2"/>
  <c r="AH160" i="2"/>
  <c r="AH159" i="2"/>
  <c r="AH158" i="2"/>
  <c r="AH157" i="2"/>
  <c r="AH156" i="2"/>
  <c r="AH155" i="2"/>
  <c r="AH154" i="2"/>
  <c r="AH153" i="2"/>
  <c r="AH152" i="2"/>
  <c r="AH151" i="2"/>
  <c r="AH150" i="2"/>
  <c r="AH149" i="2"/>
  <c r="AH148" i="2"/>
  <c r="AH147" i="2"/>
  <c r="AH146" i="2"/>
  <c r="AH145" i="2"/>
  <c r="AH144" i="2"/>
  <c r="AH143" i="2"/>
  <c r="AH142" i="2"/>
  <c r="AH141" i="2"/>
  <c r="AH140" i="2"/>
  <c r="AH139" i="2"/>
  <c r="AH138" i="2"/>
  <c r="AH137" i="2"/>
  <c r="AH136" i="2"/>
  <c r="AH135" i="2"/>
  <c r="AH134" i="2"/>
  <c r="AH133" i="2"/>
  <c r="AH132" i="2"/>
  <c r="AH131" i="2"/>
  <c r="AH130" i="2"/>
  <c r="AH129" i="2"/>
  <c r="AH128" i="2"/>
  <c r="AH127" i="2"/>
  <c r="AH126" i="2"/>
  <c r="AH125" i="2"/>
  <c r="AH124" i="2"/>
  <c r="AH123" i="2"/>
  <c r="AH122" i="2"/>
  <c r="AH121" i="2"/>
  <c r="AH120" i="2"/>
  <c r="AH119" i="2"/>
  <c r="AH118" i="2"/>
  <c r="AH117" i="2"/>
  <c r="AH116" i="2"/>
  <c r="AH115" i="2"/>
  <c r="AH114" i="2"/>
  <c r="AH113" i="2"/>
  <c r="AH112" i="2"/>
  <c r="AH111" i="2"/>
  <c r="AH110" i="2"/>
  <c r="AH109" i="2"/>
  <c r="AH108" i="2"/>
  <c r="AH107" i="2"/>
  <c r="AH106" i="2"/>
  <c r="AH105" i="2"/>
  <c r="AH104" i="2"/>
  <c r="AH103" i="2"/>
  <c r="AH102" i="2"/>
  <c r="AH101" i="2"/>
  <c r="AH100" i="2"/>
  <c r="AH99" i="2"/>
  <c r="AH98" i="2"/>
  <c r="AH97" i="2"/>
  <c r="AH96" i="2"/>
  <c r="AH95" i="2"/>
  <c r="AH94" i="2"/>
  <c r="AH93" i="2"/>
  <c r="AH92" i="2"/>
  <c r="AH91" i="2"/>
  <c r="AH90" i="2"/>
  <c r="AH89" i="2"/>
  <c r="AH88" i="2"/>
  <c r="AH87" i="2"/>
  <c r="AH86" i="2"/>
  <c r="AH85" i="2"/>
  <c r="AH84" i="2"/>
  <c r="AH83" i="2"/>
  <c r="AH82" i="2"/>
  <c r="AH81" i="2"/>
  <c r="AH80" i="2"/>
  <c r="AH79" i="2"/>
  <c r="AH78" i="2"/>
  <c r="AH77" i="2"/>
  <c r="AH76" i="2"/>
  <c r="AH75" i="2"/>
  <c r="AH74" i="2"/>
  <c r="AH73" i="2"/>
  <c r="AH72" i="2"/>
  <c r="AH71" i="2"/>
  <c r="AH70" i="2"/>
  <c r="AH69" i="2"/>
  <c r="AH68" i="2"/>
  <c r="AH67" i="2"/>
  <c r="AH66" i="2"/>
  <c r="AH65" i="2"/>
  <c r="AH64" i="2"/>
  <c r="AH63" i="2"/>
  <c r="AH62" i="2"/>
  <c r="AH61" i="2"/>
  <c r="AH60" i="2"/>
  <c r="AH59" i="2"/>
  <c r="AH58" i="2"/>
  <c r="AH57" i="2"/>
  <c r="AH56" i="2"/>
  <c r="AH55" i="2"/>
  <c r="AH54" i="2"/>
  <c r="AH53" i="2"/>
  <c r="AH52" i="2"/>
  <c r="AH51" i="2"/>
  <c r="AH50" i="2"/>
  <c r="AH49" i="2"/>
  <c r="AH48" i="2"/>
  <c r="AH47" i="2"/>
  <c r="AH46" i="2"/>
  <c r="AH45" i="2"/>
  <c r="AH44" i="2"/>
  <c r="AH43" i="2"/>
  <c r="AH42" i="2"/>
  <c r="AH41" i="2"/>
  <c r="AH40" i="2"/>
  <c r="AH39" i="2"/>
  <c r="AH38" i="2"/>
  <c r="AH37" i="2"/>
  <c r="AH36" i="2"/>
  <c r="AH35" i="2"/>
  <c r="AH34" i="2"/>
  <c r="AH33" i="2"/>
  <c r="AH32" i="2"/>
  <c r="AH31" i="2"/>
  <c r="AH30" i="2"/>
  <c r="AH29" i="2"/>
  <c r="AH28" i="2"/>
  <c r="AH27" i="2"/>
  <c r="AH26" i="2"/>
  <c r="AH25" i="2"/>
  <c r="AH24" i="2"/>
  <c r="AH23" i="2"/>
  <c r="AH22" i="2"/>
  <c r="AH21" i="2"/>
  <c r="AH20" i="2"/>
  <c r="AH19" i="2"/>
  <c r="AH18" i="2"/>
  <c r="AH17" i="2"/>
  <c r="AH16" i="2"/>
  <c r="AH15" i="2"/>
  <c r="AH14" i="2"/>
  <c r="AH13" i="2"/>
  <c r="AH12" i="2"/>
  <c r="AH11" i="2"/>
  <c r="AH10" i="2"/>
  <c r="AH9" i="2"/>
  <c r="AH8" i="2"/>
  <c r="AH7" i="2"/>
  <c r="AH6" i="2"/>
  <c r="AH5" i="2"/>
  <c r="AH4" i="2"/>
  <c r="AH3" i="2"/>
  <c r="AH2" i="2"/>
  <c r="V5" i="2" l="1"/>
  <c r="V9" i="2"/>
  <c r="V13" i="2"/>
  <c r="V17" i="2"/>
  <c r="V23" i="2"/>
  <c r="V27" i="2"/>
  <c r="V31" i="2"/>
  <c r="V35" i="2"/>
  <c r="V39" i="2"/>
  <c r="V43" i="2"/>
  <c r="V47" i="2"/>
  <c r="V55" i="2"/>
  <c r="V59" i="2"/>
  <c r="V63" i="2"/>
  <c r="V67" i="2"/>
  <c r="V71" i="2"/>
  <c r="V75" i="2"/>
  <c r="V79" i="2"/>
  <c r="V83" i="2"/>
  <c r="V87" i="2"/>
  <c r="V91" i="2"/>
  <c r="V95" i="2"/>
  <c r="V99" i="2"/>
  <c r="V103" i="2"/>
  <c r="V107" i="2"/>
  <c r="V111" i="2"/>
  <c r="V115" i="2"/>
  <c r="V119" i="2"/>
  <c r="V123" i="2"/>
  <c r="V127" i="2"/>
  <c r="V131" i="2"/>
  <c r="V135" i="2"/>
  <c r="V139" i="2"/>
  <c r="V143" i="2"/>
  <c r="V147" i="2"/>
  <c r="V151" i="2"/>
  <c r="V155" i="2"/>
  <c r="V159" i="2"/>
  <c r="V163" i="2"/>
  <c r="V167" i="2"/>
  <c r="V171" i="2"/>
  <c r="V175" i="2"/>
  <c r="V179" i="2"/>
  <c r="V183" i="2"/>
  <c r="V187" i="2"/>
  <c r="V191" i="2"/>
  <c r="V195" i="2"/>
  <c r="V200" i="2"/>
  <c r="V204" i="2"/>
  <c r="V208" i="2"/>
  <c r="V212" i="2"/>
  <c r="V216" i="2"/>
  <c r="V221" i="2"/>
  <c r="V225" i="2"/>
  <c r="V229" i="2"/>
  <c r="V233" i="2"/>
  <c r="V237" i="2"/>
  <c r="V241" i="2"/>
  <c r="V245" i="2"/>
  <c r="V249" i="2"/>
  <c r="V253" i="2"/>
  <c r="V257" i="2"/>
  <c r="V261" i="2"/>
  <c r="V265" i="2"/>
  <c r="V269" i="2"/>
  <c r="V273" i="2"/>
  <c r="V277" i="2"/>
  <c r="V281" i="2"/>
  <c r="V285" i="2"/>
  <c r="V289" i="2"/>
  <c r="V293" i="2"/>
  <c r="V297" i="2"/>
  <c r="V301" i="2"/>
  <c r="V307" i="2"/>
  <c r="V311" i="2"/>
  <c r="V198" i="2"/>
  <c r="V2" i="2"/>
  <c r="V6" i="2"/>
  <c r="V10" i="2"/>
  <c r="V14" i="2"/>
  <c r="V18" i="2"/>
  <c r="V24" i="2"/>
  <c r="V28" i="2"/>
  <c r="V36" i="2"/>
  <c r="V40" i="2"/>
  <c r="V44" i="2"/>
  <c r="V48" i="2"/>
  <c r="V52" i="2"/>
  <c r="V56" i="2"/>
  <c r="V60" i="2"/>
  <c r="V64" i="2"/>
  <c r="V68" i="2"/>
  <c r="V72" i="2"/>
  <c r="V76" i="2"/>
  <c r="V80" i="2"/>
  <c r="V84" i="2"/>
  <c r="V88" i="2"/>
  <c r="V92" i="2"/>
  <c r="V96" i="2"/>
  <c r="V100" i="2"/>
  <c r="V104" i="2"/>
  <c r="V108" i="2"/>
  <c r="V112" i="2"/>
  <c r="V116" i="2"/>
  <c r="V120" i="2"/>
  <c r="V124" i="2"/>
  <c r="V132" i="2"/>
  <c r="V136" i="2"/>
  <c r="V140" i="2"/>
  <c r="V148" i="2"/>
  <c r="V152" i="2"/>
  <c r="V156" i="2"/>
  <c r="V160" i="2"/>
  <c r="V164" i="2"/>
  <c r="V168" i="2"/>
  <c r="V172" i="2"/>
  <c r="V176" i="2"/>
  <c r="V180" i="2"/>
  <c r="V184" i="2"/>
  <c r="V188" i="2"/>
  <c r="V192" i="2"/>
  <c r="V196" i="2"/>
  <c r="V201" i="2"/>
  <c r="V205" i="2"/>
  <c r="V209" i="2"/>
  <c r="V213" i="2"/>
  <c r="V217" i="2"/>
  <c r="V222" i="2"/>
  <c r="V226" i="2"/>
  <c r="V230" i="2"/>
  <c r="V234" i="2"/>
  <c r="V238" i="2"/>
  <c r="V242" i="2"/>
  <c r="V246" i="2"/>
  <c r="V250" i="2"/>
  <c r="V254" i="2"/>
  <c r="V258" i="2"/>
  <c r="V262" i="2"/>
  <c r="V266" i="2"/>
  <c r="V270" i="2"/>
  <c r="V274" i="2"/>
  <c r="V278" i="2"/>
  <c r="V286" i="2"/>
  <c r="V290" i="2"/>
  <c r="V294" i="2"/>
  <c r="V298" i="2"/>
  <c r="V304" i="2"/>
  <c r="V308" i="2"/>
  <c r="V312" i="2"/>
  <c r="V218" i="2"/>
  <c r="V3" i="2"/>
  <c r="V7" i="2"/>
  <c r="V11" i="2"/>
  <c r="V15" i="2"/>
  <c r="V19" i="2"/>
  <c r="V25" i="2"/>
  <c r="V29" i="2"/>
  <c r="V33" i="2"/>
  <c r="V37" i="2"/>
  <c r="V41" i="2"/>
  <c r="V45" i="2"/>
  <c r="V49" i="2"/>
  <c r="V53" i="2"/>
  <c r="V57" i="2"/>
  <c r="V61" i="2"/>
  <c r="V65" i="2"/>
  <c r="V69" i="2"/>
  <c r="V73" i="2"/>
  <c r="V77" i="2"/>
  <c r="V81" i="2"/>
  <c r="V85" i="2"/>
  <c r="V89" i="2"/>
  <c r="V93" i="2"/>
  <c r="V97" i="2"/>
  <c r="V101" i="2"/>
  <c r="V105" i="2"/>
  <c r="V109" i="2"/>
  <c r="V113" i="2"/>
  <c r="V117" i="2"/>
  <c r="V121" i="2"/>
  <c r="V125" i="2"/>
  <c r="V129" i="2"/>
  <c r="V133" i="2"/>
  <c r="V137" i="2"/>
  <c r="V141" i="2"/>
  <c r="V145" i="2"/>
  <c r="V149" i="2"/>
  <c r="V153" i="2"/>
  <c r="V157" i="2"/>
  <c r="V161" i="2"/>
  <c r="V165" i="2"/>
  <c r="V169" i="2"/>
  <c r="V173" i="2"/>
  <c r="V177" i="2"/>
  <c r="V181" i="2"/>
  <c r="V185" i="2"/>
  <c r="V189" i="2"/>
  <c r="V193" i="2"/>
  <c r="V197" i="2"/>
  <c r="V202" i="2"/>
  <c r="V206" i="2"/>
  <c r="V210" i="2"/>
  <c r="V214" i="2"/>
  <c r="V219" i="2"/>
  <c r="V223" i="2"/>
  <c r="V227" i="2"/>
  <c r="V231" i="2"/>
  <c r="V235" i="2"/>
  <c r="V239" i="2"/>
  <c r="V243" i="2"/>
  <c r="V247" i="2"/>
  <c r="V251" i="2"/>
  <c r="V255" i="2"/>
  <c r="V259" i="2"/>
  <c r="V263" i="2"/>
  <c r="V267" i="2"/>
  <c r="V271" i="2"/>
  <c r="V275" i="2"/>
  <c r="V279" i="2"/>
  <c r="V283" i="2"/>
  <c r="V287" i="2"/>
  <c r="V291" i="2"/>
  <c r="V295" i="2"/>
  <c r="V299" i="2"/>
  <c r="V305" i="2"/>
  <c r="V21" i="2"/>
  <c r="V302" i="2"/>
  <c r="V4" i="2"/>
  <c r="V8" i="2"/>
  <c r="V12" i="2"/>
  <c r="V16" i="2"/>
  <c r="V20" i="2"/>
  <c r="V30" i="2"/>
  <c r="V34" i="2"/>
  <c r="V38" i="2"/>
  <c r="V42" i="2"/>
  <c r="V46" i="2"/>
  <c r="V50" i="2"/>
  <c r="V54" i="2"/>
  <c r="V58" i="2"/>
  <c r="V62" i="2"/>
  <c r="V66" i="2"/>
  <c r="V70" i="2"/>
  <c r="V74" i="2"/>
  <c r="V78" i="2"/>
  <c r="V82" i="2"/>
  <c r="V86" i="2"/>
  <c r="V90" i="2"/>
  <c r="V94" i="2"/>
  <c r="V98" i="2"/>
  <c r="V106" i="2"/>
  <c r="V110" i="2"/>
  <c r="V114" i="2"/>
  <c r="V118" i="2"/>
  <c r="V122" i="2"/>
  <c r="V126" i="2"/>
  <c r="V130" i="2"/>
  <c r="V134" i="2"/>
  <c r="V138" i="2"/>
  <c r="V142" i="2"/>
  <c r="V146" i="2"/>
  <c r="V150" i="2"/>
  <c r="V154" i="2"/>
  <c r="V158" i="2"/>
  <c r="V162" i="2"/>
  <c r="V166" i="2"/>
  <c r="V170" i="2"/>
  <c r="V174" i="2"/>
  <c r="V178" i="2"/>
  <c r="V182" i="2"/>
  <c r="V186" i="2"/>
  <c r="V190" i="2"/>
  <c r="V194" i="2"/>
  <c r="V199" i="2"/>
  <c r="V203" i="2"/>
  <c r="V207" i="2"/>
  <c r="V211" i="2"/>
  <c r="V215" i="2"/>
  <c r="V220" i="2"/>
  <c r="V224" i="2"/>
  <c r="V228" i="2"/>
  <c r="V232" i="2"/>
  <c r="V236" i="2"/>
  <c r="V240" i="2"/>
  <c r="V244" i="2"/>
  <c r="V248" i="2"/>
  <c r="V252" i="2"/>
  <c r="V256" i="2"/>
  <c r="V260" i="2"/>
  <c r="V264" i="2"/>
  <c r="V268" i="2"/>
  <c r="V272" i="2"/>
  <c r="V276" i="2"/>
  <c r="V280" i="2"/>
  <c r="V284" i="2"/>
  <c r="V288" i="2"/>
  <c r="V292" i="2"/>
  <c r="V296" i="2"/>
  <c r="V300" i="2"/>
  <c r="V306" i="2"/>
  <c r="V310" i="2"/>
  <c r="V22" i="2"/>
  <c r="V303" i="2"/>
  <c r="Q128" i="2"/>
  <c r="V128" i="2" s="1"/>
  <c r="Q144" i="2"/>
  <c r="V144" i="2" s="1"/>
  <c r="Q26" i="2"/>
  <c r="V26" i="2" s="1"/>
  <c r="Q32" i="2"/>
  <c r="V32" i="2" s="1"/>
  <c r="Q51" i="2"/>
  <c r="V51" i="2" s="1"/>
  <c r="Q282" i="2"/>
  <c r="V282" i="2" s="1"/>
  <c r="Q102" i="2"/>
  <c r="V102" i="2" s="1"/>
  <c r="Q309" i="2"/>
  <c r="V309" i="2" s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R2" i="1"/>
</calcChain>
</file>

<file path=xl/comments1.xml><?xml version="1.0" encoding="utf-8"?>
<comments xmlns="http://schemas.openxmlformats.org/spreadsheetml/2006/main">
  <authors>
    <author>Spáčilová Kateřina</author>
  </authors>
  <commentList>
    <comment ref="N2" authorId="0" shapeId="0">
      <text>
        <r>
          <rPr>
            <b/>
            <sz val="9"/>
            <color indexed="81"/>
            <rFont val="Tahoma"/>
            <charset val="1"/>
          </rPr>
          <t>Spáčilová Kateřina:</t>
        </r>
        <r>
          <rPr>
            <sz val="9"/>
            <color indexed="81"/>
            <rFont val="Tahoma"/>
            <charset val="1"/>
          </rPr>
          <t xml:space="preserve">
v žádosti 9,2 PPP / uvedeno chybně. Íť opravena na skutečnost a registr. Mail ze dne 19.11.2018</t>
        </r>
      </text>
    </comment>
  </commentList>
</comments>
</file>

<file path=xl/sharedStrings.xml><?xml version="1.0" encoding="utf-8"?>
<sst xmlns="http://schemas.openxmlformats.org/spreadsheetml/2006/main" count="7610" uniqueCount="354">
  <si>
    <t>Název poskytovatele</t>
  </si>
  <si>
    <t>IČ</t>
  </si>
  <si>
    <t>Sídlo poskytovatele (adresa)</t>
  </si>
  <si>
    <t>Identifikátor služby</t>
  </si>
  <si>
    <t>Druh služby</t>
  </si>
  <si>
    <t>Rok zařazení do sítě</t>
  </si>
  <si>
    <t>Jednotka</t>
  </si>
  <si>
    <t>Počet jednotek hrazených z PROGRAMU - rozpočet Olomouckého kraje</t>
  </si>
  <si>
    <t>Počet jednotek hrazených z IP Olomouckého kraje</t>
  </si>
  <si>
    <t>Počet jednotek hrazených z fondů EU</t>
  </si>
  <si>
    <t>Počet jednotek hrazených z fondů EU - KPSVL, MAS</t>
  </si>
  <si>
    <t>Pozn.</t>
  </si>
  <si>
    <t>Program podpory</t>
  </si>
  <si>
    <t>Identifikace PO OK</t>
  </si>
  <si>
    <t>Identifikace IP</t>
  </si>
  <si>
    <t>Jednotky program 2018 + bývalé IP</t>
  </si>
  <si>
    <t>Navýšení / nové jednotky</t>
  </si>
  <si>
    <t>Veškeré jednotky v síti</t>
  </si>
  <si>
    <t>Alfa Handicap - sdružení občanů se zdravotním postižením přerovského regionu z.s.</t>
  </si>
  <si>
    <t>nám. Svobody 1963/4
Přerov I-Město
750 02 Přerov 2</t>
  </si>
  <si>
    <t>osobní asistence</t>
  </si>
  <si>
    <t>Údaje o personálním zabezpečení - úvazky pracovníků v přímé péči</t>
  </si>
  <si>
    <t>A</t>
  </si>
  <si>
    <t>Armáda spásy v České republice, z. s.</t>
  </si>
  <si>
    <t>Petržílkova 2565/23
Praha 13 - Stodůlky
158 00 Praha 58</t>
  </si>
  <si>
    <t xml:space="preserve">azylové domy </t>
  </si>
  <si>
    <t>Počet registrovaných lůžek</t>
  </si>
  <si>
    <t>domovy se zvláštním režimem</t>
  </si>
  <si>
    <t>nízkoprahová denní centra</t>
  </si>
  <si>
    <t>nízkoprahová zařízení pro děti a mládež</t>
  </si>
  <si>
    <t>noclehárny</t>
  </si>
  <si>
    <t>Azylové centrum Prostějov, o.p.s.</t>
  </si>
  <si>
    <t>Určická 3124/101
Prostějov
796 01 Prostějov 1</t>
  </si>
  <si>
    <t>terénní programy</t>
  </si>
  <si>
    <t>Bílý kruh bezpečí, z.s.</t>
  </si>
  <si>
    <t>U Trojice 1042/2
Praha 5 - Smíchov
150 00 Praha 5</t>
  </si>
  <si>
    <t>odborné sociální poradenství</t>
  </si>
  <si>
    <t>Boétheia - společenství křesťanské pomoci, zapsaný spolek</t>
  </si>
  <si>
    <t>Otakara Březiny 228/28
Jeseník
790 01 Jeseník 1</t>
  </si>
  <si>
    <t>Centrum Dominika Kokory, příspěvková organizace</t>
  </si>
  <si>
    <t>Kokory 54
751 05 Kokory</t>
  </si>
  <si>
    <t>domovy pro osoby se zdravotním postižením</t>
  </si>
  <si>
    <t>domovy pro seniory</t>
  </si>
  <si>
    <t>Centrum pro dětský sluch Tamtam, o.p.s.</t>
  </si>
  <si>
    <t>Hábova 1571/22
Praha 13 - Stodůlky
155 00 Praha 515</t>
  </si>
  <si>
    <t>B</t>
  </si>
  <si>
    <t>raná péče</t>
  </si>
  <si>
    <t>Centrum sociálních služeb Jeseník</t>
  </si>
  <si>
    <t>Beskydská 1298/6
790 01 Jeseník 1</t>
  </si>
  <si>
    <t>denní stacionáře</t>
  </si>
  <si>
    <t>Beskydská 1298/6
Jeseník
790 01 Jeseník 1</t>
  </si>
  <si>
    <t>chráněné bydlení</t>
  </si>
  <si>
    <t>pečovatelská služba</t>
  </si>
  <si>
    <t>Centrum sociálních služeb Kojetín, příspěvková organizace</t>
  </si>
  <si>
    <t>náměstí Dr. E. Beneše 3
Kojetín I-Město
752 01 Kojetín</t>
  </si>
  <si>
    <t>Centrum sociálních služeb Pomněnka, z.ú.</t>
  </si>
  <si>
    <t>Šumavská 1915/13
Šumperk
787 01 Šumperk 1</t>
  </si>
  <si>
    <t>centra denních služeb</t>
  </si>
  <si>
    <t>odlehčovací služby</t>
  </si>
  <si>
    <t>podpora samostatného bydlení</t>
  </si>
  <si>
    <t>Centrum sociálních služeb Prostějov, příspěvková organizace</t>
  </si>
  <si>
    <t>Lidická 2924/86
Prostějov
796 01 Prostějov 1</t>
  </si>
  <si>
    <t>Centrum sociálních služeb Uničov, příspěvková organizace</t>
  </si>
  <si>
    <t>Bratří Čapků 662
Uničov
783 91 Uničov 1</t>
  </si>
  <si>
    <t>Českomoravská provincie Kongregace sester premonstrátek</t>
  </si>
  <si>
    <t>nám. Sadové 152/39
Svatý Kopeček
779 00 Olomouc 9</t>
  </si>
  <si>
    <t>Člověk v tísni, o.p.s.</t>
  </si>
  <si>
    <t>Šafaříkova 635/24
Praha 2 - Vinohrady
120 00 Praha 2</t>
  </si>
  <si>
    <t>sociálně aktivizační služby pro rodiny s dětmi</t>
  </si>
  <si>
    <t>KPSVL (2 úvazky)
MAS (1 úvazek)</t>
  </si>
  <si>
    <t>KPSVL (1 úvazek)
MAS (1 úvazek)</t>
  </si>
  <si>
    <t>Darmoděj z.ú.</t>
  </si>
  <si>
    <t>Dukelská 456/13
Jeseník
790 01 Jeseník 1</t>
  </si>
  <si>
    <t>kontaktní centra</t>
  </si>
  <si>
    <t>KPSVL</t>
  </si>
  <si>
    <t>služby následné péče</t>
  </si>
  <si>
    <t>DC 90 o.p.s.</t>
  </si>
  <si>
    <t>Nedbalova 36/27
Topolany
779 00 Olomouc 9</t>
  </si>
  <si>
    <t>DĚTSKÝ KLÍČ Šumperk, o.p.s.</t>
  </si>
  <si>
    <t>Kozinova 35/5
Šumperk
787 01 Šumperk 1</t>
  </si>
  <si>
    <t>sociální rehabilitace</t>
  </si>
  <si>
    <t>Diakonie ČCE - středisko v Sobotíně</t>
  </si>
  <si>
    <t>Petrov nad Desnou 203
788 16 Petrov nad Desnou</t>
  </si>
  <si>
    <t>domy na půl cesty</t>
  </si>
  <si>
    <t>přeregistrovaná pečovatelská služba</t>
  </si>
  <si>
    <t>nově zařazeno</t>
  </si>
  <si>
    <t>Domov „Na Zámku“, příspěvková organizace</t>
  </si>
  <si>
    <t>nám. děk. Františka Kvapila 17
Nezamyslice
798 26 Nezamyslice u Prostějova</t>
  </si>
  <si>
    <t>Domov Alfreda Skeneho Pavlovice u Přerova, příspěvková organizace</t>
  </si>
  <si>
    <t>Pavlovice u Přerova 95
751 12 Pavlovice u Přerova</t>
  </si>
  <si>
    <t>Domov důchodců</t>
  </si>
  <si>
    <t>Hornická 579
Zlaté Hory
793 76 Zlaté Hory v Jeseníkách</t>
  </si>
  <si>
    <t>Domov Hrubá Voda, příspěvková organizace</t>
  </si>
  <si>
    <t>Hrubá Voda 11
783 61 Hlubočky 1</t>
  </si>
  <si>
    <t>Domov Na zámečku Rokytnice, příspěvková organizace</t>
  </si>
  <si>
    <t>Rokytnice 1
751 04 Rokytnice u Přerova</t>
  </si>
  <si>
    <t>Domov Paprsek Olšany, příspěvková organizace</t>
  </si>
  <si>
    <t>Olšany 105
789 62 Olšany u Šumperka</t>
  </si>
  <si>
    <t>Domov pro seniory a pečovatelská služba Mohelnice, příspěvková organizace</t>
  </si>
  <si>
    <t>Medkova 419/1
789 85 Mohelnice</t>
  </si>
  <si>
    <t>20 lůžek od 1. 7. 2019</t>
  </si>
  <si>
    <t>Domov pro seniory Červenka, příspěvková organizace</t>
  </si>
  <si>
    <t>Nádražní 105
Červenka
784 01 Litovel</t>
  </si>
  <si>
    <t>Domov pro seniory Javorník, příspěvková organizace</t>
  </si>
  <si>
    <t>Školní 104
Javorník
790 70 Javorník u Jeseníku</t>
  </si>
  <si>
    <t>Domov pro seniory Jesenec, příspěvková organizace</t>
  </si>
  <si>
    <t>Jesenec 1
798 53 Jesenec</t>
  </si>
  <si>
    <t>Domov pro seniory Kostelec na Hané, příspěvková organizace</t>
  </si>
  <si>
    <t>M. Ulického 882
798 41 Kostelec na Hané</t>
  </si>
  <si>
    <t>DOMOV PRO SENIORY LUDMÍROV</t>
  </si>
  <si>
    <t>Ludmírov 2
798 55 Hvozd u Prostějova</t>
  </si>
  <si>
    <t>Domov pro seniory Radkova Lhota, příspěvková organizace</t>
  </si>
  <si>
    <t>Radkova Lhota 16
751 14 Dřevohostice</t>
  </si>
  <si>
    <t>Domov pro seniory Soběsuky, příspěvková organizace</t>
  </si>
  <si>
    <t>Soběsuky 95
798 03 Plumlov</t>
  </si>
  <si>
    <t>Domov pro seniory Tovačov, příspěvková organizace</t>
  </si>
  <si>
    <t>Nádražní 94
Tovačov I-Město
751 01 Tovačov</t>
  </si>
  <si>
    <t>Domov se zvláštním režimem Bílsko, o. p. s.</t>
  </si>
  <si>
    <t>Bílsko 38
783 22 Cholina</t>
  </si>
  <si>
    <t>Domov seniorů Hranice, příspěvková organizace</t>
  </si>
  <si>
    <t>Jungmannova 1805
Hranice I-Město
753 01 Hranice 1</t>
  </si>
  <si>
    <t>Domov seniorů POHODA Chválkovice, příspěvková organizace</t>
  </si>
  <si>
    <t>Švabinského 403/3
Chválkovice
779 00 Olomouc 9</t>
  </si>
  <si>
    <t>Domov seniorů Prostějov, příspěvková organizace</t>
  </si>
  <si>
    <t>Nerudova 1666/70
Prostějov
796 01 Prostějov 1</t>
  </si>
  <si>
    <t>Domov Sněženka Jeseník, příspěvková organizace</t>
  </si>
  <si>
    <t>Moravská 814/2
Jeseník
790 01 Jeseník 1</t>
  </si>
  <si>
    <t>Domov Štíty - Jedlí, příspěvková organizace</t>
  </si>
  <si>
    <t>Na Pilníku 222
789 91 Štíty</t>
  </si>
  <si>
    <t>Domov u rybníka Víceměřice, příspěvková organizace</t>
  </si>
  <si>
    <t>Víceměřice 32
798 26 Nezamyslice u Prostějova</t>
  </si>
  <si>
    <t>Domov u Třebůvky Loštice, příspěvková organizace</t>
  </si>
  <si>
    <t>Hradská 113/5
789 83 Loštice</t>
  </si>
  <si>
    <t>Domov Větrný mlýn Skalička, příspěvková organizace</t>
  </si>
  <si>
    <t>Skalička 1
753 52 Skalička u Hranic</t>
  </si>
  <si>
    <t>DROM, romské středisko</t>
  </si>
  <si>
    <t>Bratislavská 227/41
Brno-střed, Zábrdovice
602 00 Brno 2</t>
  </si>
  <si>
    <t>Dům pokojného stáří sv. Anny Velká Bystřice</t>
  </si>
  <si>
    <t>Týnecká 10
783 53 Velká Bystřice</t>
  </si>
  <si>
    <t>Dům pro seniory Uničov s.r.o.</t>
  </si>
  <si>
    <t>Dolní Sukolom 1106
783 91 Uničov 1</t>
  </si>
  <si>
    <t>Dům seniorů FRANTIŠEK Náměšť na Hané, příspěvková organizace</t>
  </si>
  <si>
    <t>Komenského 291
783 44 Náměšť na Hané</t>
  </si>
  <si>
    <t>Duševní zdraví, o.p.s.</t>
  </si>
  <si>
    <t>nám. Přerovského povstání 2803/1
Přerov I-Město
750 02 Přerov 2</t>
  </si>
  <si>
    <t>Ecce Homo Šternberk, z.s.</t>
  </si>
  <si>
    <t>Masarykova 382/12
Šternberk
785 01 Šternberk 1</t>
  </si>
  <si>
    <t xml:space="preserve">ELIM Hranice o. p. s. </t>
  </si>
  <si>
    <t xml:space="preserve">Hranická 94, Hranice IV-Drahotuše, 753 61 Hranice </t>
  </si>
  <si>
    <t>MAS</t>
  </si>
  <si>
    <t>ESTER z. s.</t>
  </si>
  <si>
    <t>Bílý Potok 152
790 70 Javorník u Jeseníku</t>
  </si>
  <si>
    <t>8 jednotek ADRD
9 jednotek AD</t>
  </si>
  <si>
    <t>sociálně terapeutické dílny</t>
  </si>
  <si>
    <t>terapeutické komunity</t>
  </si>
  <si>
    <t>Help - in, o.p.s.</t>
  </si>
  <si>
    <t>U Rybníka 1568/4
Bruntál
792 01 Bruntál 1</t>
  </si>
  <si>
    <t>Hospic na Svatém Kopečku</t>
  </si>
  <si>
    <t>nám. Sadové 4/24
Svatý Kopeček
779 00 Olomouc 9</t>
  </si>
  <si>
    <t>Charita Hranice</t>
  </si>
  <si>
    <t>Purgešova 1399
Hranice I-Město
753 01 Hranice 1</t>
  </si>
  <si>
    <t>Charita Jeseník</t>
  </si>
  <si>
    <t>Zámecké náměstí 2/2, 
Jeseník
790 01 Jeseník</t>
  </si>
  <si>
    <t>Charita Kojetín</t>
  </si>
  <si>
    <t>Kroměřížská 198
Kojetín I-Město
752 01 Kojetín</t>
  </si>
  <si>
    <t xml:space="preserve">Charita Kojetín </t>
  </si>
  <si>
    <t>Charita Konice</t>
  </si>
  <si>
    <t>Zahradní 690
798 52 Konice</t>
  </si>
  <si>
    <t>Charita Olomouc</t>
  </si>
  <si>
    <t>Wurmova 588/5
Olomouc
779 00 Olomouc 9</t>
  </si>
  <si>
    <t>krizová pomoc</t>
  </si>
  <si>
    <t>sociálně aktivizační služby pro seniory a osoby se zdravotním postižením</t>
  </si>
  <si>
    <t>Charita Prostějov</t>
  </si>
  <si>
    <t>Martinákova 3104/9
Prostějov
796 01 Prostějov 1</t>
  </si>
  <si>
    <t>Charita Šternberk</t>
  </si>
  <si>
    <t>Opavská 1385/13
Šternberk
785 01 Šternberk 1</t>
  </si>
  <si>
    <t>Charita Šumperk</t>
  </si>
  <si>
    <t>Jeremenkova 705/7
Šumperk
787 01 Šumperk 1</t>
  </si>
  <si>
    <t>Charita Valašské Meziříčí</t>
  </si>
  <si>
    <t>Kpt. Zavadila 1345
Valašské Meziříčí
757 01 Valašské Meziříčí 1</t>
  </si>
  <si>
    <t>Charita Zábřeh</t>
  </si>
  <si>
    <t>Žižkova 7/15
789 01 Zábřeh</t>
  </si>
  <si>
    <t xml:space="preserve">Institut Krista Velekněze, z.s.
</t>
  </si>
  <si>
    <t>Městys Bílá Voda 1
790 69 Bílá Voda u Javorníka</t>
  </si>
  <si>
    <t>Interna Zábřeh s.r.o.</t>
  </si>
  <si>
    <t>Jiráskova 123/24
789 01 Zábřeh</t>
  </si>
  <si>
    <t>sociální služby poskytované ve zdravotnických zařízeních lůžkové péče</t>
  </si>
  <si>
    <t>Jasněnka, z.s.</t>
  </si>
  <si>
    <t>Jiráskova 772
Uničov
783 91 Uničov 1</t>
  </si>
  <si>
    <t>Jdeme Autistům Naproti z.s.</t>
  </si>
  <si>
    <t xml:space="preserve">Žilinská 198/26a
Nová Ulice
779 00 Olomouc  </t>
  </si>
  <si>
    <t>JITRO Olomouc, o.p.s.</t>
  </si>
  <si>
    <t>Mozartova 1176/43a
Nová Ulice
779 00 Olomouc 9</t>
  </si>
  <si>
    <t>Jsme tady, o.p.s.</t>
  </si>
  <si>
    <t>Sokolská 520/26
Přerov I-Město
750 02 Přerov 2</t>
  </si>
  <si>
    <t>KAPPA-HELP, z.s.</t>
  </si>
  <si>
    <t>Kojetínská 382/11 Přerov I-Město, 750 02 Přerov</t>
  </si>
  <si>
    <t>Klíč - centrum sociálních služeb, příspěvková organizace</t>
  </si>
  <si>
    <t>Dolní hejčínská 50/28
Hejčín
779 00 Olomouc 9</t>
  </si>
  <si>
    <t>týdenní stacionáře</t>
  </si>
  <si>
    <t>LIPKA, z.s.</t>
  </si>
  <si>
    <t>Tetín 1506/1
Prostějov
796 01 Prostějov 1</t>
  </si>
  <si>
    <t>Maltézská pomoc, o.p.s.</t>
  </si>
  <si>
    <t>Lázeňská 485/2
Praha 1 - Malá Strana
118 00 Praha 011</t>
  </si>
  <si>
    <t>Město Moravský Beroun</t>
  </si>
  <si>
    <t>náměstí 9. května 4
793 05 Moravský Beroun</t>
  </si>
  <si>
    <t>Městys Brodek u Přerova</t>
  </si>
  <si>
    <t>Masarykovo náměstí 13
751 03 Brodek u Přerova</t>
  </si>
  <si>
    <t>Městys Hustopeče nad Bečvou</t>
  </si>
  <si>
    <t>náměstí Míru 21
753 66 Hustopeče nad Bečvou</t>
  </si>
  <si>
    <t>Národní rada osob se zdravotním postižením České republiky, z.s.</t>
  </si>
  <si>
    <t xml:space="preserve">Partyzánská 1/7
Praha 7-Holešovice
170 00 Praha 7 </t>
  </si>
  <si>
    <t>Nejste sami-mobilní hospic, z.ú.</t>
  </si>
  <si>
    <t xml:space="preserve">Wellnerova 301/20, Nová Ulice, 779 00 Olomouc  </t>
  </si>
  <si>
    <t>Nové Zámky - poskytovatel sociálních služeb, příspěvková organizace</t>
  </si>
  <si>
    <t>Nové Zámky 2
Mladeč
784 01 Litovel</t>
  </si>
  <si>
    <t>Obec Čechy</t>
  </si>
  <si>
    <t>Čechy 30
751 15 Domaželice u Přerova</t>
  </si>
  <si>
    <t>Obec Česká Ves - Dům s pečovatelskou službou</t>
  </si>
  <si>
    <t>Jánského 341
790 81 Česká Ves</t>
  </si>
  <si>
    <t>9. května 1925/82
Přerov I-Město
750 02 Přerov 2</t>
  </si>
  <si>
    <t>Oblastní unie neslyšících Olomouc z.s.</t>
  </si>
  <si>
    <t>Jungmannova 972/25
Hodolany
779 00 Olomouc 9</t>
  </si>
  <si>
    <t>telefonická krizová pomoc</t>
  </si>
  <si>
    <t>tlumočnické služby</t>
  </si>
  <si>
    <t>Odborný léčebný ústav Paseka, příspěvková organizace</t>
  </si>
  <si>
    <t>Paseka 145
783 97 Paseka u Šternberka</t>
  </si>
  <si>
    <t>OS AMANS, z.s.</t>
  </si>
  <si>
    <t>Brodecká 79
783 75 Dub nad Moravou</t>
  </si>
  <si>
    <t>Pamatováček, o.p.s.</t>
  </si>
  <si>
    <t>Karafiátová 525/5
Neředín
779 00 Olomouc 9</t>
  </si>
  <si>
    <t>P-centrum, spolek</t>
  </si>
  <si>
    <t>Lafayettova 47/9
Olomouc
779 00 Olomouc 9</t>
  </si>
  <si>
    <t>Podané ruce - osobní asistence</t>
  </si>
  <si>
    <t>Zborovská 465
Místek
738 01 Frýdek-Místek 1</t>
  </si>
  <si>
    <t>POMADOL s. r. o.</t>
  </si>
  <si>
    <t>Dobnerova 718/26
Nová Ulice
779 00 Olomouc 9</t>
  </si>
  <si>
    <t>Pomocná ruka na pomoc starým a handicapovaným občanům, z.s.</t>
  </si>
  <si>
    <t>Školní 211/32
Prostějov
796 01 Prostějov 1</t>
  </si>
  <si>
    <t>PONTIS Šumperk o.p.s.</t>
  </si>
  <si>
    <t>Gen. Svobody 2800/68
Šumperk
787 01 Šumperk 1</t>
  </si>
  <si>
    <t>Poradna pro občanství / Občanská a lidská práva</t>
  </si>
  <si>
    <t>Ječná 548/7
Praha 2 - Nové Město
120 00 Praha 2</t>
  </si>
  <si>
    <t>Pro Vás, z.s.</t>
  </si>
  <si>
    <t>Dvořákova 838/42
Nová Ulice
779 00 Olomouc 9</t>
  </si>
  <si>
    <t>Sdružení MOST K ŽIVOTU,  z.s.</t>
  </si>
  <si>
    <t>Bohuslava Němce 2811/4
Přerov I-Město
750 02 Přerov 2</t>
  </si>
  <si>
    <t>Sociální služby Libina, příspěvková organizace</t>
  </si>
  <si>
    <t>Libina 540
788 05 Libina</t>
  </si>
  <si>
    <t>Sociální služby Lipník nad Bečvou, příspěvková organizace</t>
  </si>
  <si>
    <t>Souhradní 1393
Lipník nad Bečvou I-Město
751 31 Lipník nad Bečvou</t>
  </si>
  <si>
    <t>Sociální služby města Přerova, p.o.</t>
  </si>
  <si>
    <t>Kabelíkova 3217/14a
Přerov I-Město
750 02 Přerov 2</t>
  </si>
  <si>
    <t>Sociální služby pro seniory Olomouc, příspěvková organizace</t>
  </si>
  <si>
    <t>Zikova 618/14
Nové Sady
779 00 Olomouc 9</t>
  </si>
  <si>
    <t>Sociální služby pro seniory Šumperk, příspěvková organizace</t>
  </si>
  <si>
    <t>U sanatoria 2631/25
Šumperk
787 01 Šumperk 1</t>
  </si>
  <si>
    <t>Sociální služby Šternberk, příspěvková organizace</t>
  </si>
  <si>
    <t>Komenského 388/40
Šternberk
785 01 Šternberk 1</t>
  </si>
  <si>
    <t>SOS dětské vesničky,z.s.</t>
  </si>
  <si>
    <t>Revoluční 764/17, 110 00, Praha 1
Praha 1 - Hradčany
118 00 Praha 011</t>
  </si>
  <si>
    <t>SOUŽITÍ 2005, o.p.s.</t>
  </si>
  <si>
    <t>Na Bukovci 1
Mikulovice
790 84 Mikulovice u Jeseníku 1</t>
  </si>
  <si>
    <t>Mostecká 855/5
Brno-sever, Husovice
614 00 Brno 14</t>
  </si>
  <si>
    <t>Společenství Romů na Moravě Romano jekhetaniben pre Morava</t>
  </si>
  <si>
    <t>Bratislavská 244/65a
Brno-sever, Zábrdovice
602 00 Brno 2</t>
  </si>
  <si>
    <t>SPOLEČNĚ-JEKHETANE, o.p.s.</t>
  </si>
  <si>
    <t>U Tiskárny 515/3
702 00 Ostrava</t>
  </si>
  <si>
    <t>Společnost Mana, o. p. s.</t>
  </si>
  <si>
    <t>Společnost Podané ruce o.p.s.</t>
  </si>
  <si>
    <t>Vídeňská 225/3
Brno-střed, Štýřice
639 00 Brno 39</t>
  </si>
  <si>
    <t>Spolek Trend vozíčkářů Olomouc</t>
  </si>
  <si>
    <t>Lužická 101/7
Povel
779 00 Olomouc 9</t>
  </si>
  <si>
    <t>SPOLU Olomouc, z.s.</t>
  </si>
  <si>
    <t>Dolní náměstí 27/38
Olomouc
779 00 Olomouc 9</t>
  </si>
  <si>
    <t>Spolusetkávání Přerov, z. ú.</t>
  </si>
  <si>
    <t>Kosmákova 2324/46
Přerov I-Město
750 02 Přerov 2</t>
  </si>
  <si>
    <t>Statutární město Olomouc</t>
  </si>
  <si>
    <t>Horní náměstí 583
Olomouc
779 00 Olomouc 9</t>
  </si>
  <si>
    <t>Středisko rané péče SPRP, pobočka Olomouc</t>
  </si>
  <si>
    <t>Střední novosadská 356/52
Nové Sady
779 00 Olomouc 9</t>
  </si>
  <si>
    <t>Středisko sociální prevence Olomouc, příspěvková organizace</t>
  </si>
  <si>
    <t>Na Vozovce 622/26
Nová Ulice
779 00 Olomouc 9</t>
  </si>
  <si>
    <t>intervenční centra</t>
  </si>
  <si>
    <t xml:space="preserve">Olomouc
Na Vozovce 622/26
PSČ 77900 </t>
  </si>
  <si>
    <t>Středomoravská nemocniční a.s.</t>
  </si>
  <si>
    <t>Mathonova 291/1 Krasice 796 04 Prostějov</t>
  </si>
  <si>
    <t>Svaz neslyšících a nedoslýchavých osob v ČR, z.s., Krajská organizace Olomouckého kraje p.s.</t>
  </si>
  <si>
    <t>Technické služby Zábřeh, příspěvková organizace</t>
  </si>
  <si>
    <t xml:space="preserve">Dvorská 19, 
789 01 Zábřeh
</t>
  </si>
  <si>
    <t>TyfloCentrum Olomouc, o. p. s.</t>
  </si>
  <si>
    <t>I. P. Pavlova 184/69
Nová Ulice
779 00 Olomouc 9</t>
  </si>
  <si>
    <t>Tyfloservis, o.p.s.</t>
  </si>
  <si>
    <t>Krakovská 1695/21
Praha 1 - Nové Město
110 00 Praha 1</t>
  </si>
  <si>
    <t>VIDA z. s.</t>
  </si>
  <si>
    <t>V Horkách 1426/12 Praha 4-Nusle
140 00 Praha 4</t>
  </si>
  <si>
    <t>Vincentinum - poskytovatel sociálních služeb Šternberk, příspěvková organizace</t>
  </si>
  <si>
    <t>Sadová 1426/7
Šternberk
785 01 Šternberk 1</t>
  </si>
  <si>
    <t>Vojenská nemocnice Olomouc</t>
  </si>
  <si>
    <t>Sušilovo nám. 1/5
Klášterní Hradisko
779 00 Olomouc 9</t>
  </si>
  <si>
    <t>z.s. InternetPoradna.cz</t>
  </si>
  <si>
    <t>Wurmova 577/7
Olomouc
779 00 Olomouc 9</t>
  </si>
  <si>
    <t>ZAHRADA 2000 z. s.</t>
  </si>
  <si>
    <t>Na Mýtince 32
Bukovice
790 01 Jeseník 1</t>
  </si>
  <si>
    <t xml:space="preserve"> </t>
  </si>
  <si>
    <t>fondy EU - 2,5</t>
  </si>
  <si>
    <t>-</t>
  </si>
  <si>
    <t>Charita Přerov</t>
  </si>
  <si>
    <t>SOZE, zapsaný spolek</t>
  </si>
  <si>
    <t>Komenského 921/23, 779 00 Olomouc 9</t>
  </si>
  <si>
    <t>L/P</t>
  </si>
  <si>
    <t>L/A</t>
  </si>
  <si>
    <t>PP</t>
  </si>
  <si>
    <t>Rozdíl</t>
  </si>
  <si>
    <t>Jednotky SOUHRN</t>
  </si>
  <si>
    <t>Jednotky z dotace</t>
  </si>
  <si>
    <t>Jednotky z IP</t>
  </si>
  <si>
    <t>J z dotace kontrola</t>
  </si>
  <si>
    <t>ADRD</t>
  </si>
  <si>
    <t>Jednotky hrazené z dotace</t>
  </si>
  <si>
    <t>Jednotky hrazené z IP</t>
  </si>
  <si>
    <t>Identifikace ADRD</t>
  </si>
  <si>
    <t>navýšení o 20 lůžek od 1. 7. 2019</t>
  </si>
  <si>
    <t>C</t>
  </si>
  <si>
    <t>Společnost Mana, o.p.s.</t>
  </si>
  <si>
    <t>Pečovatelská služba obce Troubky</t>
  </si>
  <si>
    <t xml:space="preserve">chráněné bydlení </t>
  </si>
  <si>
    <t xml:space="preserve">odborné sociální poradenství </t>
  </si>
  <si>
    <t xml:space="preserve">sociální rehabilitace </t>
  </si>
  <si>
    <t xml:space="preserve">pečovatelská služba </t>
  </si>
  <si>
    <t xml:space="preserve">nízkoprahová denní centra </t>
  </si>
  <si>
    <t xml:space="preserve">denní stacionáře </t>
  </si>
  <si>
    <t xml:space="preserve">noclehárny </t>
  </si>
  <si>
    <t xml:space="preserve">domovy se zvláštním režimem  </t>
  </si>
  <si>
    <t>Beskydská 1298/6, Jeseník 1 790 01</t>
  </si>
  <si>
    <t>Šířava 1925/27, 750 02 Přerov</t>
  </si>
  <si>
    <t>reforma péče o duševní zdraví</t>
  </si>
  <si>
    <t>Dědina 286/29, Troubky 751 02</t>
  </si>
  <si>
    <t>7 jednotek ADRD
8 jednotek AD</t>
  </si>
  <si>
    <t>Jednotky program 2019 + bývalé IP</t>
  </si>
  <si>
    <t>poskytované od 1.2.2020</t>
  </si>
  <si>
    <t xml:space="preserve">Společnost pro ranou péči, pobočka Olomouc  </t>
  </si>
  <si>
    <t>Podal žádost?</t>
  </si>
  <si>
    <t>Z dotace Počet lůžek</t>
  </si>
  <si>
    <t>Z dotace Počet pracovníků</t>
  </si>
  <si>
    <t>Jednotky FINAL</t>
  </si>
  <si>
    <t>Rozdíly</t>
  </si>
  <si>
    <t>Jednotky FINAL - z dotace</t>
  </si>
  <si>
    <t>Kontrola</t>
  </si>
  <si>
    <t>Jednotky za žádosti final</t>
  </si>
  <si>
    <t>Jednotky FINAL pro kontrolu</t>
  </si>
  <si>
    <t>Kontrola rozdílu</t>
  </si>
  <si>
    <t>Obec Troubky, Pečovatelská služba obce Troubky</t>
  </si>
  <si>
    <t>snížení kapacity ze 36 na 34 lůžek od 1.2.2020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</si>
</sst>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K_č_-;\-* #,##0.00\ _K_č_-;_-* &quot;-&quot;??\ _K_č_-;_-@_-"/>
    <numFmt numFmtId="165" formatCode="_-* #,##0.000\ _K_č_-;\-* #,##0.000\ _K_č_-;_-* &quot;-&quot;???\ _K_č_-;_-@_-"/>
    <numFmt numFmtId="166" formatCode="_-* #,##0.000\ _K_č_-;\-* #,##0.000\ _K_č_-;_-* &quot;-&quot;??\ _K_č_-;_-@_-"/>
    <numFmt numFmtId="167" formatCode="0.00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strike/>
      <sz val="11"/>
      <color rgb="FFFF0000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 shrinkToFit="1"/>
    </xf>
    <xf numFmtId="165" fontId="2" fillId="4" borderId="1" xfId="1" applyNumberFormat="1" applyFont="1" applyFill="1" applyBorder="1" applyAlignment="1">
      <alignment horizontal="center" vertical="center" wrapText="1"/>
    </xf>
    <xf numFmtId="166" fontId="2" fillId="4" borderId="1" xfId="1" applyNumberFormat="1" applyFont="1" applyFill="1" applyBorder="1" applyAlignment="1">
      <alignment horizontal="center" vertical="center" wrapText="1"/>
    </xf>
    <xf numFmtId="166" fontId="2" fillId="5" borderId="1" xfId="1" applyNumberFormat="1" applyFont="1" applyFill="1" applyBorder="1" applyAlignment="1">
      <alignment horizontal="center" vertical="center" wrapText="1"/>
    </xf>
    <xf numFmtId="166" fontId="2" fillId="6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165" fontId="2" fillId="0" borderId="1" xfId="1" applyNumberFormat="1" applyFont="1" applyFill="1" applyBorder="1" applyAlignment="1">
      <alignment vertical="center" wrapText="1"/>
    </xf>
    <xf numFmtId="166" fontId="2" fillId="0" borderId="1" xfId="1" applyNumberFormat="1" applyFont="1" applyFill="1" applyBorder="1" applyAlignment="1">
      <alignment vertical="center" wrapText="1"/>
    </xf>
    <xf numFmtId="166" fontId="3" fillId="0" borderId="1" xfId="1" applyNumberFormat="1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horizontal="center" vertical="center" wrapText="1"/>
    </xf>
    <xf numFmtId="166" fontId="3" fillId="6" borderId="1" xfId="1" applyNumberFormat="1" applyFont="1" applyFill="1" applyBorder="1" applyAlignment="1">
      <alignment horizontal="left" vertical="center" wrapText="1"/>
    </xf>
    <xf numFmtId="166" fontId="3" fillId="6" borderId="1" xfId="1" applyNumberFormat="1" applyFont="1" applyFill="1" applyBorder="1" applyAlignment="1">
      <alignment vertical="center" wrapText="1"/>
    </xf>
    <xf numFmtId="166" fontId="3" fillId="6" borderId="1" xfId="1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6" fontId="5" fillId="0" borderId="1" xfId="1" applyNumberFormat="1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0" fillId="7" borderId="1" xfId="0" applyFill="1" applyBorder="1"/>
    <xf numFmtId="166" fontId="2" fillId="7" borderId="1" xfId="1" applyNumberFormat="1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center" vertical="center"/>
    </xf>
    <xf numFmtId="166" fontId="2" fillId="7" borderId="1" xfId="1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165" fontId="8" fillId="0" borderId="1" xfId="1" applyNumberFormat="1" applyFont="1" applyFill="1" applyBorder="1" applyAlignment="1">
      <alignment vertical="center" wrapText="1"/>
    </xf>
    <xf numFmtId="166" fontId="8" fillId="0" borderId="1" xfId="1" applyNumberFormat="1" applyFont="1" applyFill="1" applyBorder="1" applyAlignment="1">
      <alignment vertical="center" wrapText="1"/>
    </xf>
    <xf numFmtId="166" fontId="5" fillId="0" borderId="1" xfId="1" applyNumberFormat="1" applyFont="1" applyFill="1" applyBorder="1" applyAlignment="1">
      <alignment horizontal="center" vertical="center" wrapText="1"/>
    </xf>
    <xf numFmtId="166" fontId="8" fillId="0" borderId="1" xfId="1" applyNumberFormat="1" applyFont="1" applyFill="1" applyBorder="1" applyAlignment="1">
      <alignment horizontal="center" vertical="center" wrapText="1"/>
    </xf>
    <xf numFmtId="166" fontId="5" fillId="6" borderId="1" xfId="1" applyNumberFormat="1" applyFont="1" applyFill="1" applyBorder="1" applyAlignment="1">
      <alignment horizontal="left" vertical="center" wrapText="1"/>
    </xf>
    <xf numFmtId="166" fontId="5" fillId="6" borderId="1" xfId="1" applyNumberFormat="1" applyFont="1" applyFill="1" applyBorder="1" applyAlignment="1">
      <alignment vertical="center" wrapText="1"/>
    </xf>
    <xf numFmtId="166" fontId="5" fillId="6" borderId="1" xfId="1" applyNumberFormat="1" applyFont="1" applyFill="1" applyBorder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8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66" fontId="2" fillId="8" borderId="1" xfId="1" applyNumberFormat="1" applyFont="1" applyFill="1" applyBorder="1" applyAlignment="1">
      <alignment horizontal="center" vertical="center" wrapText="1"/>
    </xf>
    <xf numFmtId="166" fontId="2" fillId="9" borderId="1" xfId="1" applyNumberFormat="1" applyFont="1" applyFill="1" applyBorder="1" applyAlignment="1">
      <alignment horizontal="center" vertical="center" wrapText="1"/>
    </xf>
    <xf numFmtId="166" fontId="2" fillId="10" borderId="1" xfId="1" applyNumberFormat="1" applyFont="1" applyFill="1" applyBorder="1" applyAlignment="1">
      <alignment horizontal="center" vertical="center" wrapText="1"/>
    </xf>
    <xf numFmtId="167" fontId="2" fillId="4" borderId="1" xfId="1" applyNumberFormat="1" applyFont="1" applyFill="1" applyBorder="1" applyAlignment="1">
      <alignment horizontal="center" vertical="center" wrapText="1"/>
    </xf>
    <xf numFmtId="167" fontId="2" fillId="0" borderId="1" xfId="1" applyNumberFormat="1" applyFont="1" applyFill="1" applyBorder="1" applyAlignment="1">
      <alignment vertical="center" wrapText="1"/>
    </xf>
    <xf numFmtId="167" fontId="3" fillId="0" borderId="1" xfId="0" applyNumberFormat="1" applyFont="1" applyFill="1" applyBorder="1" applyAlignment="1">
      <alignment horizontal="center" vertical="center" wrapText="1"/>
    </xf>
    <xf numFmtId="167" fontId="0" fillId="7" borderId="1" xfId="0" applyNumberFormat="1" applyFill="1" applyBorder="1"/>
    <xf numFmtId="167" fontId="3" fillId="7" borderId="1" xfId="0" applyNumberFormat="1" applyFont="1" applyFill="1" applyBorder="1" applyAlignment="1">
      <alignment horizontal="left" vertical="center" wrapText="1"/>
    </xf>
    <xf numFmtId="167" fontId="8" fillId="0" borderId="1" xfId="1" applyNumberFormat="1" applyFont="1" applyFill="1" applyBorder="1" applyAlignment="1">
      <alignment vertical="center" wrapText="1"/>
    </xf>
    <xf numFmtId="167" fontId="0" fillId="0" borderId="0" xfId="0" applyNumberFormat="1"/>
    <xf numFmtId="1" fontId="2" fillId="3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3" fillId="7" borderId="1" xfId="0" applyNumberFormat="1" applyFont="1" applyFill="1" applyBorder="1" applyAlignment="1">
      <alignment horizontal="center" vertical="center" wrapText="1"/>
    </xf>
    <xf numFmtId="1" fontId="6" fillId="7" borderId="1" xfId="0" applyNumberFormat="1" applyFont="1" applyFill="1" applyBorder="1" applyAlignment="1">
      <alignment horizontal="center" vertical="center" wrapText="1" shrinkToFit="1"/>
    </xf>
    <xf numFmtId="1" fontId="0" fillId="0" borderId="0" xfId="0" applyNumberFormat="1"/>
    <xf numFmtId="0" fontId="0" fillId="0" borderId="1" xfId="0" applyBorder="1"/>
    <xf numFmtId="167" fontId="0" fillId="0" borderId="1" xfId="0" applyNumberForma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vertical="center" wrapText="1"/>
    </xf>
    <xf numFmtId="0" fontId="0" fillId="0" borderId="0" xfId="0" applyNumberFormat="1"/>
    <xf numFmtId="0" fontId="14" fillId="4" borderId="1" xfId="1" applyNumberFormat="1" applyFont="1" applyFill="1" applyBorder="1" applyAlignment="1">
      <alignment horizontal="center" vertical="center" wrapText="1"/>
    </xf>
    <xf numFmtId="0" fontId="14" fillId="0" borderId="1" xfId="1" applyNumberFormat="1" applyFont="1" applyFill="1" applyBorder="1" applyAlignment="1">
      <alignment vertical="center" wrapText="1"/>
    </xf>
    <xf numFmtId="0" fontId="13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Čárka" xfId="1" builtinId="3"/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ntrola%20s&#237;t&#283;%202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trola sítě 2"/>
    </sheetNames>
    <sheetDataSet>
      <sheetData sheetId="0">
        <row r="1">
          <cell r="F1" t="str">
            <v>identifikator_sluzby</v>
          </cell>
          <cell r="G1" t="str">
            <v>druh</v>
          </cell>
          <cell r="H1" t="str">
            <v>Lužka</v>
          </cell>
          <cell r="I1" t="str">
            <v>uvazky_pp_celkem</v>
          </cell>
        </row>
        <row r="2">
          <cell r="F2">
            <v>3864515</v>
          </cell>
          <cell r="G2" t="str">
            <v>osobní asistence</v>
          </cell>
          <cell r="H2">
            <v>0</v>
          </cell>
          <cell r="I2">
            <v>8.1999999999999993</v>
          </cell>
        </row>
        <row r="3">
          <cell r="F3">
            <v>2911360</v>
          </cell>
          <cell r="G3" t="str">
            <v>noclehárny</v>
          </cell>
          <cell r="H3">
            <v>26</v>
          </cell>
          <cell r="I3">
            <v>3.2229999999999999</v>
          </cell>
        </row>
        <row r="4">
          <cell r="F4">
            <v>6645513</v>
          </cell>
          <cell r="G4" t="str">
            <v>nízkoprahová denní centra</v>
          </cell>
          <cell r="H4">
            <v>0</v>
          </cell>
          <cell r="I4">
            <v>2.1</v>
          </cell>
        </row>
        <row r="5">
          <cell r="F5">
            <v>7160479</v>
          </cell>
          <cell r="G5" t="str">
            <v>nízkoprahová zařízení pro děti a mládež</v>
          </cell>
          <cell r="H5">
            <v>0</v>
          </cell>
          <cell r="I5">
            <v>4.3499999999999996</v>
          </cell>
        </row>
        <row r="6">
          <cell r="F6">
            <v>9851555</v>
          </cell>
          <cell r="G6" t="str">
            <v>domovy se zvláštním režimem</v>
          </cell>
          <cell r="H6">
            <v>34</v>
          </cell>
          <cell r="I6">
            <v>17.893000000000001</v>
          </cell>
        </row>
        <row r="7">
          <cell r="F7">
            <v>3442933</v>
          </cell>
          <cell r="G7" t="str">
            <v>nízkoprahová denní centra</v>
          </cell>
          <cell r="H7">
            <v>0</v>
          </cell>
          <cell r="I7">
            <v>0.45</v>
          </cell>
        </row>
        <row r="8">
          <cell r="F8">
            <v>7657539</v>
          </cell>
          <cell r="G8" t="str">
            <v>terénní programy</v>
          </cell>
          <cell r="H8">
            <v>0</v>
          </cell>
          <cell r="I8">
            <v>1</v>
          </cell>
        </row>
        <row r="9">
          <cell r="F9">
            <v>7805004</v>
          </cell>
          <cell r="G9" t="str">
            <v>noclehárny</v>
          </cell>
          <cell r="H9">
            <v>19</v>
          </cell>
          <cell r="I9">
            <v>1.2</v>
          </cell>
        </row>
        <row r="10">
          <cell r="F10">
            <v>4360295</v>
          </cell>
          <cell r="G10" t="str">
            <v>noclehárny</v>
          </cell>
          <cell r="H10">
            <v>14</v>
          </cell>
          <cell r="I10">
            <v>2.2000000000000002</v>
          </cell>
        </row>
        <row r="11">
          <cell r="F11">
            <v>4873587</v>
          </cell>
          <cell r="G11" t="str">
            <v>nízkoprahová denní centra</v>
          </cell>
          <cell r="H11">
            <v>0</v>
          </cell>
          <cell r="I11">
            <v>1.5</v>
          </cell>
        </row>
        <row r="12">
          <cell r="F12">
            <v>4903592</v>
          </cell>
          <cell r="G12" t="str">
            <v>chráněné bydlení</v>
          </cell>
          <cell r="H12">
            <v>6</v>
          </cell>
          <cell r="I12">
            <v>3.06</v>
          </cell>
        </row>
        <row r="13">
          <cell r="F13">
            <v>5852897</v>
          </cell>
          <cell r="G13" t="str">
            <v>domovy pro seniory</v>
          </cell>
          <cell r="H13">
            <v>27</v>
          </cell>
          <cell r="I13">
            <v>13.92</v>
          </cell>
        </row>
        <row r="14">
          <cell r="F14">
            <v>8995153</v>
          </cell>
          <cell r="G14" t="str">
            <v>domovy pro osoby se zdravotním postižením</v>
          </cell>
          <cell r="H14">
            <v>147</v>
          </cell>
          <cell r="I14">
            <v>73.02</v>
          </cell>
        </row>
        <row r="15">
          <cell r="F15">
            <v>1443819</v>
          </cell>
          <cell r="G15" t="str">
            <v>pečovatelská služba</v>
          </cell>
          <cell r="H15">
            <v>0</v>
          </cell>
          <cell r="I15">
            <v>8</v>
          </cell>
        </row>
        <row r="16">
          <cell r="F16">
            <v>2374811</v>
          </cell>
          <cell r="G16" t="str">
            <v>chráněné bydlení</v>
          </cell>
          <cell r="H16">
            <v>34</v>
          </cell>
          <cell r="I16">
            <v>1.93</v>
          </cell>
        </row>
        <row r="17">
          <cell r="F17">
            <v>7541922</v>
          </cell>
          <cell r="G17" t="str">
            <v>denní stacionáře</v>
          </cell>
          <cell r="H17">
            <v>0</v>
          </cell>
          <cell r="I17">
            <v>2.0699999999999998</v>
          </cell>
        </row>
        <row r="18">
          <cell r="F18">
            <v>8761376</v>
          </cell>
          <cell r="G18" t="str">
            <v>domovy se zvláštním režimem</v>
          </cell>
          <cell r="H18">
            <v>2</v>
          </cell>
          <cell r="I18">
            <v>3</v>
          </cell>
        </row>
        <row r="19">
          <cell r="F19">
            <v>8804163</v>
          </cell>
          <cell r="G19" t="str">
            <v>domovy pro seniory</v>
          </cell>
          <cell r="H19">
            <v>45</v>
          </cell>
          <cell r="I19">
            <v>24</v>
          </cell>
        </row>
        <row r="20">
          <cell r="F20">
            <v>6971263</v>
          </cell>
          <cell r="G20" t="str">
            <v>pečovatelská služba</v>
          </cell>
          <cell r="H20">
            <v>0</v>
          </cell>
          <cell r="I20">
            <v>11.869</v>
          </cell>
        </row>
        <row r="21">
          <cell r="F21">
            <v>1474648</v>
          </cell>
          <cell r="G21" t="str">
            <v>chráněné bydlení</v>
          </cell>
          <cell r="H21">
            <v>8</v>
          </cell>
          <cell r="I21">
            <v>3.7909999999999999</v>
          </cell>
        </row>
        <row r="22">
          <cell r="F22">
            <v>6440536</v>
          </cell>
          <cell r="G22" t="str">
            <v>podpora samostatného bydlení</v>
          </cell>
          <cell r="H22">
            <v>0</v>
          </cell>
          <cell r="I22">
            <v>3.9430000000000001</v>
          </cell>
        </row>
        <row r="23">
          <cell r="F23">
            <v>8228310</v>
          </cell>
          <cell r="G23" t="str">
            <v>centra denních služeb</v>
          </cell>
          <cell r="H23">
            <v>0</v>
          </cell>
          <cell r="I23">
            <v>11.31</v>
          </cell>
        </row>
        <row r="24">
          <cell r="F24">
            <v>9326558</v>
          </cell>
          <cell r="G24" t="str">
            <v>odlehčovací služby</v>
          </cell>
          <cell r="H24">
            <v>2</v>
          </cell>
          <cell r="I24">
            <v>1.9159999999999999</v>
          </cell>
        </row>
        <row r="25">
          <cell r="F25">
            <v>2244884</v>
          </cell>
          <cell r="G25" t="str">
            <v>domovy pro seniory</v>
          </cell>
          <cell r="H25">
            <v>126</v>
          </cell>
          <cell r="I25">
            <v>65.349999999999994</v>
          </cell>
        </row>
        <row r="26">
          <cell r="F26">
            <v>5598050</v>
          </cell>
          <cell r="G26" t="str">
            <v>denní stacionáře</v>
          </cell>
          <cell r="H26">
            <v>0</v>
          </cell>
          <cell r="I26">
            <v>8.6999999999999993</v>
          </cell>
        </row>
        <row r="27">
          <cell r="F27">
            <v>5800283</v>
          </cell>
          <cell r="G27" t="str">
            <v>odlehčovací služby</v>
          </cell>
          <cell r="H27">
            <v>6</v>
          </cell>
          <cell r="I27">
            <v>6.25</v>
          </cell>
        </row>
        <row r="28">
          <cell r="F28">
            <v>8489645</v>
          </cell>
          <cell r="G28" t="str">
            <v>domovy se zvláštním režimem</v>
          </cell>
          <cell r="H28">
            <v>105</v>
          </cell>
          <cell r="I28">
            <v>56.7</v>
          </cell>
        </row>
        <row r="29">
          <cell r="F29">
            <v>9503362</v>
          </cell>
          <cell r="G29" t="str">
            <v>chráněné bydlení</v>
          </cell>
          <cell r="H29">
            <v>3</v>
          </cell>
          <cell r="I29">
            <v>0.55000000000000004</v>
          </cell>
        </row>
        <row r="30">
          <cell r="F30">
            <v>9552289</v>
          </cell>
          <cell r="G30" t="str">
            <v>pečovatelská služba</v>
          </cell>
          <cell r="H30">
            <v>0</v>
          </cell>
          <cell r="I30">
            <v>23.2</v>
          </cell>
        </row>
        <row r="31">
          <cell r="F31">
            <v>3721331</v>
          </cell>
          <cell r="G31" t="str">
            <v>pečovatelská služba</v>
          </cell>
          <cell r="H31">
            <v>0</v>
          </cell>
          <cell r="I31">
            <v>8.75</v>
          </cell>
        </row>
        <row r="32">
          <cell r="F32">
            <v>4845070</v>
          </cell>
          <cell r="G32" t="str">
            <v>noclehárny</v>
          </cell>
          <cell r="H32">
            <v>10</v>
          </cell>
          <cell r="I32">
            <v>0.55000000000000004</v>
          </cell>
        </row>
        <row r="33">
          <cell r="F33">
            <v>3803303</v>
          </cell>
          <cell r="G33" t="str">
            <v>pečovatelská služba</v>
          </cell>
          <cell r="H33">
            <v>0</v>
          </cell>
          <cell r="I33">
            <v>5.6790000000000003</v>
          </cell>
        </row>
        <row r="34">
          <cell r="F34">
            <v>8373997</v>
          </cell>
          <cell r="G34" t="str">
            <v>terénní programy</v>
          </cell>
          <cell r="H34">
            <v>0</v>
          </cell>
          <cell r="I34">
            <v>17.95</v>
          </cell>
        </row>
        <row r="35">
          <cell r="F35">
            <v>9402652</v>
          </cell>
          <cell r="G35" t="str">
            <v>sociálně aktivizační služby pro rodiny s dětmi</v>
          </cell>
          <cell r="H35">
            <v>0</v>
          </cell>
          <cell r="I35">
            <v>12</v>
          </cell>
        </row>
        <row r="36">
          <cell r="F36">
            <v>2901639</v>
          </cell>
          <cell r="G36" t="str">
            <v>kontaktní centra</v>
          </cell>
          <cell r="H36">
            <v>0</v>
          </cell>
          <cell r="I36">
            <v>2.7</v>
          </cell>
        </row>
        <row r="37">
          <cell r="F37">
            <v>3950042</v>
          </cell>
          <cell r="G37" t="str">
            <v>sociálně aktivizační služby pro rodiny s dětmi</v>
          </cell>
          <cell r="H37">
            <v>0</v>
          </cell>
          <cell r="I37">
            <v>7.4290000000000003</v>
          </cell>
        </row>
        <row r="38">
          <cell r="F38">
            <v>4780784</v>
          </cell>
          <cell r="G38" t="str">
            <v>služby následné péče</v>
          </cell>
          <cell r="H38">
            <v>22</v>
          </cell>
          <cell r="I38">
            <v>7.3360000000000003</v>
          </cell>
        </row>
        <row r="39">
          <cell r="F39">
            <v>6451839</v>
          </cell>
          <cell r="G39" t="str">
            <v>terénní programy</v>
          </cell>
          <cell r="H39">
            <v>0</v>
          </cell>
          <cell r="I39">
            <v>8.0730000000000004</v>
          </cell>
        </row>
        <row r="40">
          <cell r="F40">
            <v>8618999</v>
          </cell>
          <cell r="G40" t="str">
            <v>nízkoprahová zařízení pro děti a mládež</v>
          </cell>
          <cell r="H40">
            <v>0</v>
          </cell>
          <cell r="I40">
            <v>5.5819999999999999</v>
          </cell>
        </row>
        <row r="41">
          <cell r="F41">
            <v>6933252</v>
          </cell>
          <cell r="G41" t="str">
            <v>denní stacionáře</v>
          </cell>
          <cell r="H41">
            <v>0</v>
          </cell>
          <cell r="I41">
            <v>7</v>
          </cell>
        </row>
        <row r="42">
          <cell r="F42">
            <v>1108873</v>
          </cell>
          <cell r="G42" t="str">
            <v>osobní asistence</v>
          </cell>
          <cell r="H42">
            <v>0</v>
          </cell>
          <cell r="I42">
            <v>2.3090000000000002</v>
          </cell>
        </row>
        <row r="43">
          <cell r="F43">
            <v>2100148</v>
          </cell>
          <cell r="G43" t="str">
            <v>sociální rehabilitace</v>
          </cell>
          <cell r="H43">
            <v>0</v>
          </cell>
          <cell r="I43">
            <v>1</v>
          </cell>
        </row>
        <row r="44">
          <cell r="F44">
            <v>5223448</v>
          </cell>
          <cell r="G44" t="str">
            <v>odborné sociální poradenství</v>
          </cell>
          <cell r="H44">
            <v>0</v>
          </cell>
          <cell r="I44">
            <v>1</v>
          </cell>
        </row>
        <row r="45">
          <cell r="F45">
            <v>8030656</v>
          </cell>
          <cell r="G45" t="str">
            <v>odlehčovací služby</v>
          </cell>
          <cell r="H45">
            <v>2</v>
          </cell>
          <cell r="I45">
            <v>6.5940000000000003</v>
          </cell>
        </row>
        <row r="46">
          <cell r="F46">
            <v>2981147</v>
          </cell>
          <cell r="G46" t="str">
            <v>domy na půl cesty</v>
          </cell>
          <cell r="H46">
            <v>12</v>
          </cell>
          <cell r="I46">
            <v>5.48</v>
          </cell>
        </row>
        <row r="47">
          <cell r="F47">
            <v>4879530</v>
          </cell>
          <cell r="G47" t="str">
            <v>domovy pro seniory</v>
          </cell>
          <cell r="H47">
            <v>56</v>
          </cell>
          <cell r="I47">
            <v>27.696000000000002</v>
          </cell>
        </row>
        <row r="48">
          <cell r="F48">
            <v>6047614</v>
          </cell>
          <cell r="G48" t="str">
            <v>osobní asistence</v>
          </cell>
          <cell r="H48">
            <v>0</v>
          </cell>
          <cell r="I48">
            <v>4.42</v>
          </cell>
        </row>
        <row r="49">
          <cell r="F49">
            <v>6375661</v>
          </cell>
          <cell r="G49" t="str">
            <v>domovy se zvláštním režimem</v>
          </cell>
          <cell r="H49">
            <v>76</v>
          </cell>
          <cell r="I49">
            <v>53.753</v>
          </cell>
        </row>
        <row r="50">
          <cell r="F50">
            <v>7690738</v>
          </cell>
          <cell r="G50" t="str">
            <v>odlehčovací služby</v>
          </cell>
          <cell r="H50">
            <v>5</v>
          </cell>
          <cell r="I50">
            <v>8.73</v>
          </cell>
        </row>
        <row r="51">
          <cell r="F51">
            <v>8921686</v>
          </cell>
          <cell r="G51" t="str">
            <v>domovy pro seniory</v>
          </cell>
          <cell r="H51">
            <v>67</v>
          </cell>
          <cell r="I51">
            <v>48.573</v>
          </cell>
        </row>
        <row r="52">
          <cell r="F52">
            <v>4184171</v>
          </cell>
          <cell r="G52" t="str">
            <v>domovy pro seniory</v>
          </cell>
          <cell r="H52">
            <v>40</v>
          </cell>
          <cell r="I52">
            <v>14.073</v>
          </cell>
        </row>
        <row r="53">
          <cell r="F53">
            <v>8700573</v>
          </cell>
          <cell r="G53" t="str">
            <v>pečovatelská služba</v>
          </cell>
          <cell r="H53">
            <v>0</v>
          </cell>
          <cell r="I53">
            <v>1.5</v>
          </cell>
        </row>
        <row r="54">
          <cell r="F54">
            <v>7663462</v>
          </cell>
          <cell r="G54" t="str">
            <v>domovy pro seniory</v>
          </cell>
          <cell r="H54">
            <v>74</v>
          </cell>
          <cell r="I54">
            <v>30.6</v>
          </cell>
        </row>
        <row r="55">
          <cell r="F55">
            <v>8770071</v>
          </cell>
          <cell r="G55" t="str">
            <v>domovy se zvláštním režimem</v>
          </cell>
          <cell r="H55">
            <v>17</v>
          </cell>
          <cell r="I55">
            <v>12.4</v>
          </cell>
        </row>
        <row r="56">
          <cell r="F56">
            <v>8907426</v>
          </cell>
          <cell r="G56" t="str">
            <v>domovy pro seniory</v>
          </cell>
          <cell r="H56">
            <v>50</v>
          </cell>
          <cell r="I56">
            <v>31.89</v>
          </cell>
        </row>
        <row r="57">
          <cell r="F57">
            <v>8979469</v>
          </cell>
          <cell r="G57" t="str">
            <v>domovy pro osoby se zdravotním postižením</v>
          </cell>
          <cell r="H57">
            <v>95</v>
          </cell>
          <cell r="I57">
            <v>47.86</v>
          </cell>
        </row>
        <row r="58">
          <cell r="F58">
            <v>6214333</v>
          </cell>
          <cell r="G58" t="str">
            <v>domovy pro osoby se zdravotním postižením</v>
          </cell>
          <cell r="H58">
            <v>115</v>
          </cell>
          <cell r="I58">
            <v>63.9</v>
          </cell>
        </row>
        <row r="59">
          <cell r="F59">
            <v>6500883</v>
          </cell>
          <cell r="G59" t="str">
            <v>domovy pro osoby se zdravotním postižením</v>
          </cell>
          <cell r="H59">
            <v>60</v>
          </cell>
          <cell r="I59">
            <v>31.141999999999999</v>
          </cell>
        </row>
        <row r="60">
          <cell r="F60">
            <v>2788489</v>
          </cell>
          <cell r="G60" t="str">
            <v>domovy pro seniory</v>
          </cell>
          <cell r="H60">
            <v>41</v>
          </cell>
          <cell r="I60">
            <v>16.594999999999999</v>
          </cell>
        </row>
        <row r="61">
          <cell r="F61">
            <v>9397004</v>
          </cell>
          <cell r="G61" t="str">
            <v>pečovatelská služba</v>
          </cell>
          <cell r="H61">
            <v>0</v>
          </cell>
          <cell r="I61">
            <v>9.25</v>
          </cell>
        </row>
        <row r="62">
          <cell r="F62">
            <v>5411328</v>
          </cell>
          <cell r="G62" t="str">
            <v>domovy pro seniory</v>
          </cell>
          <cell r="H62">
            <v>165</v>
          </cell>
          <cell r="I62">
            <v>64.400000000000006</v>
          </cell>
        </row>
        <row r="63">
          <cell r="F63">
            <v>7300941</v>
          </cell>
          <cell r="G63" t="str">
            <v>domovy pro seniory</v>
          </cell>
          <cell r="H63">
            <v>140</v>
          </cell>
          <cell r="I63">
            <v>55.75</v>
          </cell>
        </row>
        <row r="64">
          <cell r="F64">
            <v>7369254</v>
          </cell>
          <cell r="G64" t="str">
            <v>domovy pro seniory</v>
          </cell>
          <cell r="H64">
            <v>75</v>
          </cell>
          <cell r="I64">
            <v>26</v>
          </cell>
        </row>
        <row r="65">
          <cell r="F65">
            <v>9850132</v>
          </cell>
          <cell r="G65" t="str">
            <v>domovy pro seniory</v>
          </cell>
          <cell r="H65">
            <v>58</v>
          </cell>
          <cell r="I65">
            <v>24</v>
          </cell>
        </row>
        <row r="66">
          <cell r="F66">
            <v>6531355</v>
          </cell>
          <cell r="G66" t="str">
            <v>domovy pro seniory</v>
          </cell>
          <cell r="H66">
            <v>36</v>
          </cell>
          <cell r="I66">
            <v>12.048</v>
          </cell>
        </row>
        <row r="67">
          <cell r="F67">
            <v>2773816</v>
          </cell>
          <cell r="G67" t="str">
            <v>domovy pro seniory</v>
          </cell>
          <cell r="H67">
            <v>80</v>
          </cell>
          <cell r="I67">
            <v>45.2</v>
          </cell>
        </row>
        <row r="68">
          <cell r="F68">
            <v>8409320</v>
          </cell>
          <cell r="G68" t="str">
            <v>domovy se zvláštním režimem</v>
          </cell>
          <cell r="H68">
            <v>128</v>
          </cell>
          <cell r="I68">
            <v>67.8</v>
          </cell>
        </row>
        <row r="69">
          <cell r="F69">
            <v>4753474</v>
          </cell>
          <cell r="G69" t="str">
            <v>domovy pro seniory</v>
          </cell>
          <cell r="H69">
            <v>55</v>
          </cell>
          <cell r="I69">
            <v>21.428999999999998</v>
          </cell>
        </row>
        <row r="70">
          <cell r="F70">
            <v>2172521</v>
          </cell>
          <cell r="G70" t="str">
            <v>domovy pro seniory</v>
          </cell>
          <cell r="H70">
            <v>62</v>
          </cell>
          <cell r="I70">
            <v>29.861999999999998</v>
          </cell>
        </row>
        <row r="71">
          <cell r="F71">
            <v>4075543</v>
          </cell>
          <cell r="G71" t="str">
            <v>domovy se zvláštním režimem</v>
          </cell>
          <cell r="H71">
            <v>88</v>
          </cell>
          <cell r="I71">
            <v>51.637999999999998</v>
          </cell>
        </row>
        <row r="72">
          <cell r="F72">
            <v>4346319</v>
          </cell>
          <cell r="G72" t="str">
            <v>domovy se zvláštním režimem</v>
          </cell>
          <cell r="H72">
            <v>34</v>
          </cell>
          <cell r="I72">
            <v>16.472999999999999</v>
          </cell>
        </row>
        <row r="73">
          <cell r="F73">
            <v>5114627</v>
          </cell>
          <cell r="G73" t="str">
            <v>domovy se zvláštním režimem</v>
          </cell>
          <cell r="H73">
            <v>31</v>
          </cell>
          <cell r="I73">
            <v>15.35</v>
          </cell>
        </row>
        <row r="74">
          <cell r="F74">
            <v>7071582</v>
          </cell>
          <cell r="G74" t="str">
            <v>pečovatelská služba</v>
          </cell>
          <cell r="H74">
            <v>0</v>
          </cell>
          <cell r="I74">
            <v>12.86</v>
          </cell>
        </row>
        <row r="75">
          <cell r="F75">
            <v>8656029</v>
          </cell>
          <cell r="G75" t="str">
            <v>domovy pro seniory</v>
          </cell>
          <cell r="H75">
            <v>184</v>
          </cell>
          <cell r="I75">
            <v>58.59</v>
          </cell>
        </row>
        <row r="76">
          <cell r="F76">
            <v>2005531</v>
          </cell>
          <cell r="G76" t="str">
            <v>chráněné bydlení</v>
          </cell>
          <cell r="H76">
            <v>34</v>
          </cell>
          <cell r="I76">
            <v>5.2</v>
          </cell>
        </row>
        <row r="77">
          <cell r="F77">
            <v>7237555</v>
          </cell>
          <cell r="G77" t="str">
            <v>domovy pro seniory</v>
          </cell>
          <cell r="H77">
            <v>334</v>
          </cell>
          <cell r="I77">
            <v>188.8</v>
          </cell>
        </row>
        <row r="78">
          <cell r="F78">
            <v>2742485</v>
          </cell>
          <cell r="G78" t="str">
            <v>domovy pro seniory</v>
          </cell>
          <cell r="H78">
            <v>226</v>
          </cell>
          <cell r="I78">
            <v>89.397999999999996</v>
          </cell>
        </row>
        <row r="79">
          <cell r="F79">
            <v>3721104</v>
          </cell>
          <cell r="G79" t="str">
            <v>domovy pro osoby se zdravotním postižením</v>
          </cell>
          <cell r="H79">
            <v>73</v>
          </cell>
          <cell r="I79">
            <v>51</v>
          </cell>
        </row>
        <row r="80">
          <cell r="F80">
            <v>3650190</v>
          </cell>
          <cell r="G80" t="str">
            <v>domovy pro seniory</v>
          </cell>
          <cell r="H80">
            <v>53</v>
          </cell>
          <cell r="I80">
            <v>24.5</v>
          </cell>
        </row>
        <row r="81">
          <cell r="F81">
            <v>9086937</v>
          </cell>
          <cell r="G81" t="str">
            <v>domovy se zvláštním režimem</v>
          </cell>
          <cell r="H81">
            <v>45</v>
          </cell>
          <cell r="I81">
            <v>31.5</v>
          </cell>
        </row>
        <row r="82">
          <cell r="F82">
            <v>1742378</v>
          </cell>
          <cell r="G82" t="str">
            <v>domovy pro seniory</v>
          </cell>
          <cell r="H82">
            <v>37</v>
          </cell>
          <cell r="I82">
            <v>22.202999999999999</v>
          </cell>
        </row>
        <row r="83">
          <cell r="F83">
            <v>2424722</v>
          </cell>
          <cell r="G83" t="str">
            <v>domovy se zvláštním režimem</v>
          </cell>
          <cell r="H83">
            <v>36</v>
          </cell>
          <cell r="I83">
            <v>31.062999999999999</v>
          </cell>
        </row>
        <row r="84">
          <cell r="F84">
            <v>3431782</v>
          </cell>
          <cell r="G84" t="str">
            <v>domovy pro osoby se zdravotním postižením</v>
          </cell>
          <cell r="H84">
            <v>125</v>
          </cell>
          <cell r="I84">
            <v>54.823</v>
          </cell>
        </row>
        <row r="85">
          <cell r="F85">
            <v>4685638</v>
          </cell>
          <cell r="G85" t="str">
            <v>chráněné bydlení</v>
          </cell>
          <cell r="H85">
            <v>6</v>
          </cell>
          <cell r="I85">
            <v>1.0900000000000001</v>
          </cell>
        </row>
        <row r="86">
          <cell r="F86">
            <v>4267964</v>
          </cell>
          <cell r="G86" t="str">
            <v>chráněné bydlení</v>
          </cell>
          <cell r="H86">
            <v>45</v>
          </cell>
          <cell r="I86">
            <v>5</v>
          </cell>
        </row>
        <row r="87">
          <cell r="F87">
            <v>5471162</v>
          </cell>
          <cell r="G87" t="str">
            <v>domovy pro osoby se zdravotním postižením</v>
          </cell>
          <cell r="H87">
            <v>78</v>
          </cell>
          <cell r="I87">
            <v>40</v>
          </cell>
        </row>
        <row r="88">
          <cell r="F88">
            <v>2770754</v>
          </cell>
          <cell r="G88" t="str">
            <v>terénní programy</v>
          </cell>
          <cell r="H88">
            <v>0</v>
          </cell>
          <cell r="I88">
            <v>8</v>
          </cell>
        </row>
        <row r="89">
          <cell r="F89">
            <v>4339830</v>
          </cell>
          <cell r="G89" t="str">
            <v>domovy pro seniory</v>
          </cell>
          <cell r="H89">
            <v>40</v>
          </cell>
          <cell r="I89">
            <v>15.6</v>
          </cell>
        </row>
        <row r="90">
          <cell r="F90">
            <v>8256894</v>
          </cell>
          <cell r="G90" t="str">
            <v>domovy pro seniory</v>
          </cell>
          <cell r="H90">
            <v>62</v>
          </cell>
          <cell r="I90">
            <v>27.382000000000001</v>
          </cell>
        </row>
        <row r="91">
          <cell r="F91">
            <v>5699652</v>
          </cell>
          <cell r="G91" t="str">
            <v>domovy pro seniory</v>
          </cell>
          <cell r="H91">
            <v>53</v>
          </cell>
          <cell r="I91">
            <v>20.88</v>
          </cell>
        </row>
        <row r="92">
          <cell r="F92">
            <v>4183576</v>
          </cell>
          <cell r="G92" t="str">
            <v>sociální rehabilitace</v>
          </cell>
          <cell r="H92">
            <v>0</v>
          </cell>
          <cell r="I92">
            <v>8.5250000000000004</v>
          </cell>
        </row>
        <row r="93">
          <cell r="F93">
            <v>2485003</v>
          </cell>
          <cell r="G93" t="str">
            <v>sociálně aktivizační služby pro rodiny s dětmi</v>
          </cell>
          <cell r="H93">
            <v>0</v>
          </cell>
          <cell r="I93">
            <v>4.1429999999999998</v>
          </cell>
        </row>
        <row r="94">
          <cell r="F94">
            <v>8249258</v>
          </cell>
          <cell r="G94" t="str">
            <v>nízkoprahová denní centra</v>
          </cell>
          <cell r="H94">
            <v>0</v>
          </cell>
          <cell r="I94">
            <v>1.593</v>
          </cell>
        </row>
        <row r="95">
          <cell r="F95">
            <v>9912805</v>
          </cell>
          <cell r="G95" t="str">
            <v>noclehárny</v>
          </cell>
          <cell r="H95">
            <v>12</v>
          </cell>
          <cell r="I95">
            <v>2.1</v>
          </cell>
        </row>
        <row r="96">
          <cell r="F96">
            <v>1711215</v>
          </cell>
          <cell r="G96" t="str">
            <v>sociálně aktivizační služby pro rodiny s dětmi</v>
          </cell>
          <cell r="H96">
            <v>0</v>
          </cell>
          <cell r="I96">
            <v>5</v>
          </cell>
        </row>
        <row r="97">
          <cell r="F97">
            <v>2496384</v>
          </cell>
          <cell r="G97" t="str">
            <v>terénní programy</v>
          </cell>
          <cell r="H97">
            <v>0</v>
          </cell>
          <cell r="I97">
            <v>1.83</v>
          </cell>
        </row>
        <row r="98">
          <cell r="F98">
            <v>3412710</v>
          </cell>
          <cell r="G98" t="str">
            <v>terapeutické komunity</v>
          </cell>
          <cell r="H98">
            <v>14</v>
          </cell>
          <cell r="I98">
            <v>5.5</v>
          </cell>
        </row>
        <row r="99">
          <cell r="F99">
            <v>4082996</v>
          </cell>
          <cell r="G99" t="str">
            <v>sociální rehabilitace</v>
          </cell>
          <cell r="H99">
            <v>0</v>
          </cell>
          <cell r="I99">
            <v>5.05</v>
          </cell>
        </row>
        <row r="100">
          <cell r="F100">
            <v>6126836</v>
          </cell>
          <cell r="G100" t="str">
            <v>sociálně terapeutické dílny</v>
          </cell>
          <cell r="H100">
            <v>0</v>
          </cell>
          <cell r="I100">
            <v>2.2000000000000002</v>
          </cell>
        </row>
        <row r="101">
          <cell r="F101">
            <v>5468799</v>
          </cell>
          <cell r="G101" t="str">
            <v>sociálně aktivizační služby pro rodiny s dětmi</v>
          </cell>
          <cell r="H101">
            <v>0</v>
          </cell>
          <cell r="I101">
            <v>1.05</v>
          </cell>
        </row>
        <row r="102">
          <cell r="F102">
            <v>9004092</v>
          </cell>
          <cell r="G102" t="str">
            <v>odlehčovací služby</v>
          </cell>
          <cell r="H102">
            <v>30</v>
          </cell>
          <cell r="I102">
            <v>16.286000000000001</v>
          </cell>
        </row>
        <row r="103">
          <cell r="F103">
            <v>2964461</v>
          </cell>
          <cell r="G103" t="str">
            <v>pečovatelská služba</v>
          </cell>
          <cell r="H103">
            <v>0</v>
          </cell>
          <cell r="I103">
            <v>5.2</v>
          </cell>
        </row>
        <row r="104">
          <cell r="F104">
            <v>3235520</v>
          </cell>
          <cell r="G104" t="str">
            <v>pečovatelská služba</v>
          </cell>
          <cell r="H104">
            <v>0</v>
          </cell>
          <cell r="I104">
            <v>9.1</v>
          </cell>
        </row>
        <row r="105">
          <cell r="F105">
            <v>4362944</v>
          </cell>
          <cell r="G105" t="str">
            <v>centra denních služeb</v>
          </cell>
          <cell r="H105">
            <v>0</v>
          </cell>
          <cell r="I105">
            <v>5.6</v>
          </cell>
        </row>
        <row r="106">
          <cell r="F106">
            <v>7980945</v>
          </cell>
          <cell r="G106" t="str">
            <v>nízkoprahová zařízení pro děti a mládež</v>
          </cell>
          <cell r="H106">
            <v>0</v>
          </cell>
          <cell r="I106">
            <v>5.6429999999999998</v>
          </cell>
        </row>
        <row r="107">
          <cell r="F107">
            <v>9009912</v>
          </cell>
          <cell r="G107" t="str">
            <v>osobní asistence</v>
          </cell>
          <cell r="H107">
            <v>0</v>
          </cell>
          <cell r="I107">
            <v>12.3</v>
          </cell>
        </row>
        <row r="108">
          <cell r="F108">
            <v>2945433</v>
          </cell>
          <cell r="G108" t="str">
            <v>denní stacionáře</v>
          </cell>
          <cell r="H108">
            <v>0</v>
          </cell>
          <cell r="I108">
            <v>6.1</v>
          </cell>
        </row>
        <row r="109">
          <cell r="F109">
            <v>5410563</v>
          </cell>
          <cell r="G109" t="str">
            <v>domovy pro seniory</v>
          </cell>
          <cell r="H109">
            <v>35</v>
          </cell>
          <cell r="I109">
            <v>20.350000000000001</v>
          </cell>
        </row>
        <row r="110">
          <cell r="F110">
            <v>6281058</v>
          </cell>
          <cell r="G110" t="str">
            <v>pečovatelská služba</v>
          </cell>
          <cell r="H110">
            <v>0</v>
          </cell>
          <cell r="I110">
            <v>3.7</v>
          </cell>
        </row>
        <row r="111">
          <cell r="F111">
            <v>6965737</v>
          </cell>
          <cell r="G111" t="str">
            <v>domovy se zvláštním režimem</v>
          </cell>
          <cell r="H111">
            <v>14</v>
          </cell>
          <cell r="I111">
            <v>11.85</v>
          </cell>
        </row>
        <row r="112">
          <cell r="F112">
            <v>9825174</v>
          </cell>
          <cell r="G112" t="str">
            <v>domovy pro seniory</v>
          </cell>
          <cell r="H112">
            <v>20</v>
          </cell>
          <cell r="I112">
            <v>10.959</v>
          </cell>
        </row>
        <row r="113">
          <cell r="F113">
            <v>2320245</v>
          </cell>
          <cell r="G113" t="str">
            <v>sociálně aktivizační služby pro rodiny s dětmi</v>
          </cell>
          <cell r="H113">
            <v>0</v>
          </cell>
          <cell r="I113">
            <v>4.5</v>
          </cell>
        </row>
        <row r="114">
          <cell r="F114">
            <v>5002562</v>
          </cell>
          <cell r="G114" t="str">
            <v>odlehčovací služby</v>
          </cell>
          <cell r="H114">
            <v>0</v>
          </cell>
          <cell r="I114">
            <v>2.972</v>
          </cell>
        </row>
        <row r="115">
          <cell r="F115">
            <v>7448197</v>
          </cell>
          <cell r="G115" t="str">
            <v>centra denních služeb</v>
          </cell>
          <cell r="H115">
            <v>0</v>
          </cell>
          <cell r="I115">
            <v>2.46</v>
          </cell>
        </row>
        <row r="116">
          <cell r="F116">
            <v>6168537</v>
          </cell>
          <cell r="G116" t="str">
            <v>domovy pro seniory</v>
          </cell>
          <cell r="H116">
            <v>47</v>
          </cell>
          <cell r="I116">
            <v>21.834</v>
          </cell>
        </row>
        <row r="117">
          <cell r="F117">
            <v>6863791</v>
          </cell>
          <cell r="G117" t="str">
            <v>pečovatelská služba</v>
          </cell>
          <cell r="H117">
            <v>0</v>
          </cell>
          <cell r="I117">
            <v>9.7859999999999996</v>
          </cell>
        </row>
        <row r="118">
          <cell r="F118">
            <v>2860097</v>
          </cell>
          <cell r="G118" t="str">
            <v>terénní programy</v>
          </cell>
          <cell r="H118">
            <v>0</v>
          </cell>
          <cell r="I118">
            <v>4.3899999999999997</v>
          </cell>
        </row>
        <row r="119">
          <cell r="F119">
            <v>3191053</v>
          </cell>
          <cell r="G119" t="str">
            <v>nízkoprahová denní centra</v>
          </cell>
          <cell r="H119">
            <v>0</v>
          </cell>
          <cell r="I119">
            <v>6.0179999999999998</v>
          </cell>
        </row>
        <row r="120">
          <cell r="F120">
            <v>3298211</v>
          </cell>
          <cell r="G120" t="str">
            <v>odborné sociální poradenství</v>
          </cell>
          <cell r="H120">
            <v>0</v>
          </cell>
          <cell r="I120">
            <v>1.6</v>
          </cell>
        </row>
        <row r="121">
          <cell r="F121">
            <v>4448004</v>
          </cell>
          <cell r="G121" t="str">
            <v>noclehárny</v>
          </cell>
          <cell r="H121">
            <v>18</v>
          </cell>
          <cell r="I121">
            <v>2.4700000000000002</v>
          </cell>
        </row>
        <row r="122">
          <cell r="F122">
            <v>4476630</v>
          </cell>
          <cell r="G122" t="str">
            <v>krizová pomoc</v>
          </cell>
          <cell r="H122">
            <v>6</v>
          </cell>
          <cell r="I122">
            <v>3.6160000000000001</v>
          </cell>
        </row>
        <row r="123">
          <cell r="F123">
            <v>4722894</v>
          </cell>
          <cell r="G123" t="str">
            <v>sociálně aktivizační služby pro rodiny s dětmi</v>
          </cell>
          <cell r="H123">
            <v>0</v>
          </cell>
          <cell r="I123">
            <v>3.407</v>
          </cell>
        </row>
        <row r="124">
          <cell r="F124">
            <v>5949432</v>
          </cell>
          <cell r="G124" t="str">
            <v>sociálně terapeutické dílny</v>
          </cell>
          <cell r="H124">
            <v>0</v>
          </cell>
          <cell r="I124">
            <v>1.6</v>
          </cell>
        </row>
        <row r="125">
          <cell r="F125">
            <v>7437924</v>
          </cell>
          <cell r="G125" t="str">
            <v>sociálně aktivizační služby pro seniory a osoby se zdravotním postižením</v>
          </cell>
          <cell r="H125">
            <v>0</v>
          </cell>
          <cell r="I125">
            <v>2.6480000000000001</v>
          </cell>
        </row>
        <row r="126">
          <cell r="F126">
            <v>8269308</v>
          </cell>
          <cell r="G126" t="str">
            <v>noclehárny</v>
          </cell>
          <cell r="H126">
            <v>10</v>
          </cell>
          <cell r="I126">
            <v>1.6220000000000001</v>
          </cell>
        </row>
        <row r="127">
          <cell r="F127">
            <v>8656171</v>
          </cell>
          <cell r="G127" t="str">
            <v>pečovatelská služba</v>
          </cell>
          <cell r="H127">
            <v>0</v>
          </cell>
          <cell r="I127">
            <v>4.4009999999999998</v>
          </cell>
        </row>
        <row r="128">
          <cell r="F128">
            <v>8923745</v>
          </cell>
          <cell r="G128" t="str">
            <v>nízkoprahová zařízení pro děti a mládež</v>
          </cell>
          <cell r="H128">
            <v>0</v>
          </cell>
          <cell r="I128">
            <v>3.3559999999999999</v>
          </cell>
        </row>
        <row r="129">
          <cell r="F129">
            <v>9584323</v>
          </cell>
          <cell r="G129" t="str">
            <v>pečovatelská služba</v>
          </cell>
          <cell r="H129">
            <v>0</v>
          </cell>
          <cell r="I129">
            <v>27.138000000000002</v>
          </cell>
        </row>
        <row r="130">
          <cell r="F130">
            <v>9694329</v>
          </cell>
          <cell r="G130" t="str">
            <v>podpora samostatného bydlení</v>
          </cell>
          <cell r="H130">
            <v>0</v>
          </cell>
          <cell r="I130">
            <v>2.012</v>
          </cell>
        </row>
        <row r="131">
          <cell r="F131">
            <v>2259725</v>
          </cell>
          <cell r="G131" t="str">
            <v>sociální rehabilitace</v>
          </cell>
          <cell r="H131">
            <v>0</v>
          </cell>
          <cell r="I131">
            <v>3.2029999999999998</v>
          </cell>
        </row>
        <row r="132">
          <cell r="F132">
            <v>2371313</v>
          </cell>
          <cell r="G132" t="str">
            <v>odlehčovací služby</v>
          </cell>
          <cell r="H132">
            <v>6</v>
          </cell>
          <cell r="I132">
            <v>6.3</v>
          </cell>
        </row>
        <row r="133">
          <cell r="F133">
            <v>3640433</v>
          </cell>
          <cell r="G133" t="str">
            <v>chráněné bydlení</v>
          </cell>
          <cell r="H133">
            <v>25</v>
          </cell>
          <cell r="I133">
            <v>8.2390000000000008</v>
          </cell>
        </row>
        <row r="134">
          <cell r="F134">
            <v>9252040</v>
          </cell>
          <cell r="G134" t="str">
            <v>pečovatelská služba</v>
          </cell>
          <cell r="H134">
            <v>0</v>
          </cell>
          <cell r="I134">
            <v>13.286</v>
          </cell>
        </row>
        <row r="135">
          <cell r="F135">
            <v>3793136</v>
          </cell>
          <cell r="G135" t="str">
            <v>nízkoprahová denní centra</v>
          </cell>
          <cell r="H135">
            <v>0</v>
          </cell>
          <cell r="I135">
            <v>2.9430000000000001</v>
          </cell>
        </row>
        <row r="136">
          <cell r="F136">
            <v>6011965</v>
          </cell>
          <cell r="G136" t="str">
            <v>sociálně aktivizační služby pro rodiny s dětmi</v>
          </cell>
          <cell r="H136">
            <v>0</v>
          </cell>
          <cell r="I136">
            <v>2.5</v>
          </cell>
        </row>
        <row r="137">
          <cell r="F137">
            <v>7245387</v>
          </cell>
          <cell r="G137" t="str">
            <v>pečovatelská služba</v>
          </cell>
          <cell r="H137">
            <v>0</v>
          </cell>
          <cell r="I137">
            <v>13.736000000000001</v>
          </cell>
        </row>
        <row r="138">
          <cell r="F138">
            <v>8067654</v>
          </cell>
          <cell r="G138" t="str">
            <v>nízkoprahová zařízení pro děti a mládež</v>
          </cell>
          <cell r="H138">
            <v>0</v>
          </cell>
          <cell r="I138">
            <v>2</v>
          </cell>
        </row>
        <row r="139">
          <cell r="F139">
            <v>8311953</v>
          </cell>
          <cell r="G139" t="str">
            <v>odborné sociální poradenství</v>
          </cell>
          <cell r="H139">
            <v>0</v>
          </cell>
          <cell r="I139">
            <v>1.25</v>
          </cell>
        </row>
        <row r="140">
          <cell r="F140">
            <v>1231843</v>
          </cell>
          <cell r="G140" t="str">
            <v>noclehárny</v>
          </cell>
          <cell r="H140">
            <v>10</v>
          </cell>
          <cell r="I140">
            <v>3.5859999999999999</v>
          </cell>
        </row>
        <row r="141">
          <cell r="F141">
            <v>2953384</v>
          </cell>
          <cell r="G141" t="str">
            <v>pečovatelská služba</v>
          </cell>
          <cell r="H141">
            <v>0</v>
          </cell>
          <cell r="I141">
            <v>9.25</v>
          </cell>
        </row>
        <row r="142">
          <cell r="F142">
            <v>3247729</v>
          </cell>
          <cell r="G142" t="str">
            <v>odborné sociální poradenství</v>
          </cell>
          <cell r="H142">
            <v>0</v>
          </cell>
          <cell r="I142">
            <v>4.5</v>
          </cell>
        </row>
        <row r="143">
          <cell r="F143">
            <v>3472479</v>
          </cell>
          <cell r="G143" t="str">
            <v>pečovatelská služba</v>
          </cell>
          <cell r="H143">
            <v>0</v>
          </cell>
          <cell r="I143">
            <v>5</v>
          </cell>
        </row>
        <row r="144">
          <cell r="F144">
            <v>3925133</v>
          </cell>
          <cell r="G144" t="str">
            <v>nízkoprahová denní centra</v>
          </cell>
          <cell r="H144">
            <v>0</v>
          </cell>
          <cell r="I144">
            <v>3</v>
          </cell>
        </row>
        <row r="145">
          <cell r="F145">
            <v>5052307</v>
          </cell>
          <cell r="G145" t="str">
            <v>sociálně aktivizační služby pro rodiny s dětmi</v>
          </cell>
          <cell r="H145">
            <v>0</v>
          </cell>
          <cell r="I145">
            <v>4.25</v>
          </cell>
        </row>
        <row r="146">
          <cell r="F146">
            <v>5370322</v>
          </cell>
          <cell r="G146" t="str">
            <v>nízkoprahová denní centra</v>
          </cell>
          <cell r="H146">
            <v>0</v>
          </cell>
          <cell r="I146">
            <v>2.9750000000000001</v>
          </cell>
        </row>
        <row r="147">
          <cell r="F147">
            <v>6755445</v>
          </cell>
          <cell r="G147" t="str">
            <v>pečovatelská služba</v>
          </cell>
          <cell r="H147">
            <v>0</v>
          </cell>
          <cell r="I147">
            <v>6.2249999999999996</v>
          </cell>
        </row>
        <row r="148">
          <cell r="F148">
            <v>9895694</v>
          </cell>
          <cell r="G148" t="str">
            <v>sociální rehabilitace</v>
          </cell>
          <cell r="H148">
            <v>0</v>
          </cell>
          <cell r="I148">
            <v>2.8</v>
          </cell>
        </row>
        <row r="149">
          <cell r="F149">
            <v>7636721</v>
          </cell>
          <cell r="G149" t="str">
            <v>pečovatelská služba</v>
          </cell>
          <cell r="H149">
            <v>0</v>
          </cell>
          <cell r="I149">
            <v>11.407999999999999</v>
          </cell>
        </row>
        <row r="150">
          <cell r="F150">
            <v>8019473</v>
          </cell>
          <cell r="G150" t="str">
            <v>osobní asistence</v>
          </cell>
          <cell r="H150">
            <v>0</v>
          </cell>
          <cell r="I150">
            <v>7.4379999999999997</v>
          </cell>
        </row>
        <row r="151">
          <cell r="F151">
            <v>8253969</v>
          </cell>
          <cell r="G151" t="str">
            <v>sociálně aktivizační služby pro rodiny s dětmi</v>
          </cell>
          <cell r="H151">
            <v>0</v>
          </cell>
          <cell r="I151">
            <v>9.65</v>
          </cell>
        </row>
        <row r="152">
          <cell r="F152">
            <v>1125474</v>
          </cell>
          <cell r="G152" t="str">
            <v>centra denních služeb</v>
          </cell>
          <cell r="H152">
            <v>0</v>
          </cell>
          <cell r="I152">
            <v>4.6399999999999997</v>
          </cell>
        </row>
        <row r="153">
          <cell r="F153">
            <v>2919825</v>
          </cell>
          <cell r="G153" t="str">
            <v>sociální rehabilitace</v>
          </cell>
          <cell r="H153">
            <v>0</v>
          </cell>
          <cell r="I153">
            <v>2.44</v>
          </cell>
        </row>
        <row r="154">
          <cell r="F154">
            <v>3347641</v>
          </cell>
          <cell r="G154" t="str">
            <v>pečovatelská služba</v>
          </cell>
          <cell r="H154">
            <v>0</v>
          </cell>
          <cell r="I154">
            <v>21.565999999999999</v>
          </cell>
        </row>
        <row r="155">
          <cell r="F155">
            <v>3648753</v>
          </cell>
          <cell r="G155" t="str">
            <v>odlehčovací služby</v>
          </cell>
          <cell r="H155">
            <v>0</v>
          </cell>
          <cell r="I155">
            <v>6.351</v>
          </cell>
        </row>
        <row r="156">
          <cell r="F156">
            <v>7457308</v>
          </cell>
          <cell r="G156" t="str">
            <v>osobní asistence</v>
          </cell>
          <cell r="H156">
            <v>0</v>
          </cell>
          <cell r="I156">
            <v>6.351</v>
          </cell>
        </row>
        <row r="157">
          <cell r="F157">
            <v>8303165</v>
          </cell>
          <cell r="G157" t="str">
            <v>odborné sociální poradenství</v>
          </cell>
          <cell r="H157">
            <v>0</v>
          </cell>
          <cell r="I157">
            <v>3.04</v>
          </cell>
        </row>
        <row r="158">
          <cell r="F158">
            <v>9257937</v>
          </cell>
          <cell r="G158" t="str">
            <v>denní stacionáře</v>
          </cell>
          <cell r="H158">
            <v>0</v>
          </cell>
          <cell r="I158">
            <v>4.6920000000000002</v>
          </cell>
        </row>
        <row r="159">
          <cell r="F159">
            <v>9508464</v>
          </cell>
          <cell r="G159" t="str">
            <v>denní stacionáře</v>
          </cell>
          <cell r="H159">
            <v>0</v>
          </cell>
          <cell r="I159">
            <v>6.59</v>
          </cell>
        </row>
        <row r="160">
          <cell r="F160">
            <v>4019091</v>
          </cell>
          <cell r="G160" t="str">
            <v>domovy pro seniory</v>
          </cell>
          <cell r="H160">
            <v>25</v>
          </cell>
          <cell r="I160">
            <v>9.25</v>
          </cell>
        </row>
        <row r="161">
          <cell r="F161">
            <v>3101706</v>
          </cell>
          <cell r="G161" t="str">
            <v>sociální služby poskytované ve zdravotnických zařízeních lůžkové péče</v>
          </cell>
          <cell r="H161">
            <v>65</v>
          </cell>
          <cell r="I161">
            <v>29.7</v>
          </cell>
        </row>
        <row r="162">
          <cell r="F162">
            <v>1064458</v>
          </cell>
          <cell r="G162" t="str">
            <v>denní stacionáře</v>
          </cell>
          <cell r="H162">
            <v>0</v>
          </cell>
          <cell r="I162">
            <v>9.4</v>
          </cell>
        </row>
        <row r="163">
          <cell r="F163">
            <v>3213690</v>
          </cell>
          <cell r="G163" t="str">
            <v>sociální rehabilitace</v>
          </cell>
          <cell r="H163">
            <v>0</v>
          </cell>
          <cell r="I163">
            <v>3.1429999999999998</v>
          </cell>
        </row>
        <row r="164">
          <cell r="F164">
            <v>3277328</v>
          </cell>
          <cell r="G164" t="str">
            <v>raná péče</v>
          </cell>
          <cell r="H164">
            <v>0</v>
          </cell>
          <cell r="I164">
            <v>8.2859999999999996</v>
          </cell>
        </row>
        <row r="165">
          <cell r="F165">
            <v>5556166</v>
          </cell>
          <cell r="G165" t="str">
            <v>chráněné bydlení</v>
          </cell>
          <cell r="H165">
            <v>5</v>
          </cell>
          <cell r="I165">
            <v>3.25</v>
          </cell>
        </row>
        <row r="166">
          <cell r="F166">
            <v>7771226</v>
          </cell>
          <cell r="G166" t="str">
            <v>denní stacionáře</v>
          </cell>
          <cell r="H166">
            <v>0</v>
          </cell>
          <cell r="I166">
            <v>11</v>
          </cell>
        </row>
        <row r="167">
          <cell r="F167">
            <v>5002960</v>
          </cell>
          <cell r="G167" t="str">
            <v>centra denních služeb</v>
          </cell>
          <cell r="H167">
            <v>0</v>
          </cell>
          <cell r="I167">
            <v>6.5030000000000001</v>
          </cell>
        </row>
        <row r="168">
          <cell r="F168">
            <v>1403846</v>
          </cell>
          <cell r="G168" t="str">
            <v>terénní programy</v>
          </cell>
          <cell r="H168">
            <v>0</v>
          </cell>
          <cell r="I168">
            <v>3.4430000000000001</v>
          </cell>
        </row>
        <row r="169">
          <cell r="F169">
            <v>2932606</v>
          </cell>
          <cell r="G169" t="str">
            <v>nízkoprahová zařízení pro děti a mládež</v>
          </cell>
          <cell r="H169">
            <v>0</v>
          </cell>
          <cell r="I169">
            <v>3.339</v>
          </cell>
        </row>
        <row r="170">
          <cell r="F170">
            <v>4614010</v>
          </cell>
          <cell r="G170" t="str">
            <v>odborné sociální poradenství</v>
          </cell>
          <cell r="H170">
            <v>0</v>
          </cell>
          <cell r="I170">
            <v>1.395</v>
          </cell>
        </row>
        <row r="171">
          <cell r="F171">
            <v>9567487</v>
          </cell>
          <cell r="G171" t="str">
            <v>kontaktní centra</v>
          </cell>
          <cell r="H171">
            <v>0</v>
          </cell>
          <cell r="I171">
            <v>3.72</v>
          </cell>
        </row>
        <row r="172">
          <cell r="F172">
            <v>2034728</v>
          </cell>
          <cell r="G172" t="str">
            <v>chráněné bydlení</v>
          </cell>
          <cell r="H172">
            <v>16</v>
          </cell>
          <cell r="I172">
            <v>5.96</v>
          </cell>
        </row>
        <row r="173">
          <cell r="F173">
            <v>6008321</v>
          </cell>
          <cell r="G173" t="str">
            <v>domovy pro osoby se zdravotním postižením</v>
          </cell>
          <cell r="H173">
            <v>19</v>
          </cell>
          <cell r="I173">
            <v>21.222999999999999</v>
          </cell>
        </row>
        <row r="174">
          <cell r="F174">
            <v>6085733</v>
          </cell>
          <cell r="G174" t="str">
            <v>denní stacionáře</v>
          </cell>
          <cell r="H174">
            <v>0</v>
          </cell>
          <cell r="I174">
            <v>3.5</v>
          </cell>
        </row>
        <row r="175">
          <cell r="F175">
            <v>6682015</v>
          </cell>
          <cell r="G175" t="str">
            <v>týdenní stacionáře</v>
          </cell>
          <cell r="H175">
            <v>6</v>
          </cell>
          <cell r="I175">
            <v>6.7</v>
          </cell>
        </row>
        <row r="176">
          <cell r="F176">
            <v>7233713</v>
          </cell>
          <cell r="G176" t="str">
            <v>denní stacionáře</v>
          </cell>
          <cell r="H176">
            <v>0</v>
          </cell>
          <cell r="I176">
            <v>2.41</v>
          </cell>
        </row>
        <row r="177">
          <cell r="F177">
            <v>9044010</v>
          </cell>
          <cell r="G177" t="str">
            <v>podpora samostatného bydlení</v>
          </cell>
          <cell r="H177">
            <v>0</v>
          </cell>
          <cell r="I177">
            <v>3.09</v>
          </cell>
        </row>
        <row r="178">
          <cell r="F178">
            <v>1178467</v>
          </cell>
          <cell r="G178" t="str">
            <v>sociálně terapeutické dílny</v>
          </cell>
          <cell r="H178">
            <v>0</v>
          </cell>
          <cell r="I178">
            <v>2.9430000000000001</v>
          </cell>
        </row>
        <row r="179">
          <cell r="F179">
            <v>3361845</v>
          </cell>
          <cell r="G179" t="str">
            <v>denní stacionáře</v>
          </cell>
          <cell r="H179">
            <v>0</v>
          </cell>
          <cell r="I179">
            <v>12.393000000000001</v>
          </cell>
        </row>
        <row r="180">
          <cell r="F180">
            <v>7845129</v>
          </cell>
          <cell r="G180" t="str">
            <v>chráněné bydlení</v>
          </cell>
          <cell r="H180">
            <v>14</v>
          </cell>
          <cell r="I180">
            <v>5.343</v>
          </cell>
        </row>
        <row r="181">
          <cell r="F181">
            <v>1577569</v>
          </cell>
          <cell r="G181" t="str">
            <v>osobní asistence</v>
          </cell>
          <cell r="H181">
            <v>0</v>
          </cell>
          <cell r="I181">
            <v>20.658999999999999</v>
          </cell>
        </row>
        <row r="182">
          <cell r="F182">
            <v>2229881</v>
          </cell>
          <cell r="G182" t="str">
            <v>sociálně aktivizační služby pro rodiny s dětmi</v>
          </cell>
          <cell r="H182">
            <v>0</v>
          </cell>
          <cell r="I182">
            <v>4.1900000000000004</v>
          </cell>
        </row>
        <row r="183">
          <cell r="F183">
            <v>4546630</v>
          </cell>
          <cell r="G183" t="str">
            <v>sociálně aktivizační služby pro seniory a osoby se zdravotním postižením</v>
          </cell>
          <cell r="H183">
            <v>0</v>
          </cell>
          <cell r="I183">
            <v>0.85</v>
          </cell>
        </row>
        <row r="184">
          <cell r="F184">
            <v>9130072</v>
          </cell>
          <cell r="G184" t="str">
            <v>pečovatelská služba</v>
          </cell>
          <cell r="H184">
            <v>0</v>
          </cell>
          <cell r="I184">
            <v>5.2</v>
          </cell>
        </row>
        <row r="185">
          <cell r="F185">
            <v>8717119</v>
          </cell>
          <cell r="G185" t="str">
            <v>pečovatelská služba</v>
          </cell>
          <cell r="H185">
            <v>0</v>
          </cell>
          <cell r="I185">
            <v>2.9</v>
          </cell>
        </row>
        <row r="186">
          <cell r="F186">
            <v>2187547</v>
          </cell>
          <cell r="G186" t="str">
            <v>pečovatelská služba</v>
          </cell>
          <cell r="H186">
            <v>0</v>
          </cell>
          <cell r="I186">
            <v>2.1429999999999998</v>
          </cell>
        </row>
        <row r="187">
          <cell r="F187">
            <v>5984648</v>
          </cell>
          <cell r="G187" t="str">
            <v>odlehčovací služby</v>
          </cell>
          <cell r="H187">
            <v>0</v>
          </cell>
          <cell r="I187">
            <v>2.5</v>
          </cell>
        </row>
        <row r="188">
          <cell r="F188">
            <v>7314180</v>
          </cell>
          <cell r="G188" t="str">
            <v>chráněné bydlení</v>
          </cell>
          <cell r="H188">
            <v>33</v>
          </cell>
          <cell r="I188">
            <v>21.44</v>
          </cell>
        </row>
        <row r="189">
          <cell r="F189">
            <v>9398030</v>
          </cell>
          <cell r="G189" t="str">
            <v>domovy pro osoby se zdravotním postižením</v>
          </cell>
          <cell r="H189">
            <v>94</v>
          </cell>
          <cell r="I189">
            <v>106.6</v>
          </cell>
        </row>
        <row r="190">
          <cell r="F190">
            <v>9965783</v>
          </cell>
          <cell r="G190" t="str">
            <v>domovy se zvláštním režimem</v>
          </cell>
          <cell r="H190">
            <v>18</v>
          </cell>
          <cell r="I190">
            <v>37.96</v>
          </cell>
        </row>
        <row r="191">
          <cell r="F191">
            <v>6694421</v>
          </cell>
          <cell r="G191" t="str">
            <v>pečovatelská služba</v>
          </cell>
          <cell r="H191">
            <v>0</v>
          </cell>
          <cell r="I191">
            <v>1.081</v>
          </cell>
        </row>
        <row r="192">
          <cell r="F192">
            <v>4488828</v>
          </cell>
          <cell r="G192" t="str">
            <v>pečovatelská služba</v>
          </cell>
          <cell r="H192">
            <v>0</v>
          </cell>
          <cell r="I192">
            <v>4.5</v>
          </cell>
        </row>
        <row r="193">
          <cell r="F193">
            <v>6768700</v>
          </cell>
          <cell r="G193" t="str">
            <v>pečovatelská služba</v>
          </cell>
          <cell r="H193">
            <v>0</v>
          </cell>
          <cell r="I193">
            <v>2.5</v>
          </cell>
        </row>
        <row r="194">
          <cell r="F194">
            <v>2176761</v>
          </cell>
          <cell r="G194" t="str">
            <v>sociální rehabilitace</v>
          </cell>
          <cell r="H194">
            <v>0</v>
          </cell>
          <cell r="I194">
            <v>0.99299999999999999</v>
          </cell>
        </row>
        <row r="195">
          <cell r="F195">
            <v>3309726</v>
          </cell>
          <cell r="G195" t="str">
            <v>sociálně aktivizační služby pro seniory a osoby se zdravotním postižením</v>
          </cell>
          <cell r="H195">
            <v>0</v>
          </cell>
          <cell r="I195">
            <v>0.85</v>
          </cell>
        </row>
        <row r="196">
          <cell r="F196">
            <v>5597950</v>
          </cell>
          <cell r="G196" t="str">
            <v>tlumočnické služby</v>
          </cell>
          <cell r="H196">
            <v>0</v>
          </cell>
          <cell r="I196">
            <v>1.35</v>
          </cell>
        </row>
        <row r="197">
          <cell r="F197">
            <v>6162164</v>
          </cell>
          <cell r="G197" t="str">
            <v>odborné sociální poradenství</v>
          </cell>
          <cell r="H197">
            <v>0</v>
          </cell>
          <cell r="I197">
            <v>0.85</v>
          </cell>
        </row>
        <row r="198">
          <cell r="F198">
            <v>7489419</v>
          </cell>
          <cell r="G198" t="str">
            <v>sociální služby poskytované ve zdravotnických zařízeních lůžkové péče</v>
          </cell>
          <cell r="H198">
            <v>20</v>
          </cell>
          <cell r="I198">
            <v>9.6989999999999998</v>
          </cell>
        </row>
        <row r="199">
          <cell r="F199">
            <v>2743927</v>
          </cell>
          <cell r="G199" t="str">
            <v>pečovatelská služba</v>
          </cell>
          <cell r="H199">
            <v>0</v>
          </cell>
          <cell r="I199">
            <v>0.7</v>
          </cell>
        </row>
        <row r="200">
          <cell r="F200">
            <v>1753789</v>
          </cell>
          <cell r="G200" t="str">
            <v>denní stacionáře</v>
          </cell>
          <cell r="H200">
            <v>0</v>
          </cell>
          <cell r="I200">
            <v>3.024</v>
          </cell>
        </row>
        <row r="201">
          <cell r="F201">
            <v>1777712</v>
          </cell>
          <cell r="G201" t="str">
            <v>sociálně aktivizační služby pro rodiny s dětmi</v>
          </cell>
          <cell r="H201">
            <v>0</v>
          </cell>
          <cell r="I201">
            <v>5.2690000000000001</v>
          </cell>
        </row>
        <row r="202">
          <cell r="F202">
            <v>6436814</v>
          </cell>
          <cell r="G202" t="str">
            <v>odborné sociální poradenství</v>
          </cell>
          <cell r="H202">
            <v>0</v>
          </cell>
          <cell r="I202">
            <v>2.83</v>
          </cell>
        </row>
        <row r="203">
          <cell r="F203">
            <v>9423114</v>
          </cell>
          <cell r="G203" t="str">
            <v>osobní asistence</v>
          </cell>
          <cell r="H203">
            <v>0</v>
          </cell>
          <cell r="I203">
            <v>4.7969999999999997</v>
          </cell>
        </row>
        <row r="204">
          <cell r="F204">
            <v>4284929</v>
          </cell>
          <cell r="G204" t="str">
            <v>pečovatelská služba</v>
          </cell>
          <cell r="H204">
            <v>0</v>
          </cell>
          <cell r="I204">
            <v>8.4429999999999996</v>
          </cell>
        </row>
        <row r="205">
          <cell r="F205">
            <v>1181164</v>
          </cell>
          <cell r="G205" t="str">
            <v>osobní asistence</v>
          </cell>
          <cell r="H205">
            <v>0</v>
          </cell>
          <cell r="I205">
            <v>7.1909999999999998</v>
          </cell>
        </row>
        <row r="206">
          <cell r="F206">
            <v>4911368</v>
          </cell>
          <cell r="G206" t="str">
            <v>kontaktní centra</v>
          </cell>
          <cell r="H206">
            <v>0</v>
          </cell>
          <cell r="I206">
            <v>3</v>
          </cell>
        </row>
        <row r="207">
          <cell r="F207">
            <v>4944201</v>
          </cell>
          <cell r="G207" t="str">
            <v>sociální rehabilitace</v>
          </cell>
          <cell r="H207">
            <v>0</v>
          </cell>
          <cell r="I207">
            <v>2</v>
          </cell>
        </row>
        <row r="208">
          <cell r="F208">
            <v>5515996</v>
          </cell>
          <cell r="G208" t="str">
            <v>odborné sociální poradenství</v>
          </cell>
          <cell r="H208">
            <v>0</v>
          </cell>
          <cell r="I208">
            <v>1.1000000000000001</v>
          </cell>
        </row>
        <row r="209">
          <cell r="F209">
            <v>6173359</v>
          </cell>
          <cell r="G209" t="str">
            <v>pečovatelská služba</v>
          </cell>
          <cell r="H209">
            <v>0</v>
          </cell>
          <cell r="I209">
            <v>9.9</v>
          </cell>
        </row>
        <row r="210">
          <cell r="F210">
            <v>7177532</v>
          </cell>
          <cell r="G210" t="str">
            <v>odlehčovací služby</v>
          </cell>
          <cell r="H210">
            <v>12</v>
          </cell>
          <cell r="I210">
            <v>9.1430000000000007</v>
          </cell>
        </row>
        <row r="211">
          <cell r="F211">
            <v>8101789</v>
          </cell>
          <cell r="G211" t="str">
            <v>krizová pomoc</v>
          </cell>
          <cell r="H211">
            <v>1</v>
          </cell>
          <cell r="I211">
            <v>0.7</v>
          </cell>
        </row>
        <row r="212">
          <cell r="F212">
            <v>9085387</v>
          </cell>
          <cell r="G212" t="str">
            <v>denní stacionáře</v>
          </cell>
          <cell r="H212">
            <v>0</v>
          </cell>
          <cell r="I212">
            <v>5.75</v>
          </cell>
        </row>
        <row r="213">
          <cell r="F213">
            <v>9312308</v>
          </cell>
          <cell r="G213" t="str">
            <v>nízkoprahová zařízení pro děti a mládež</v>
          </cell>
          <cell r="H213">
            <v>0</v>
          </cell>
          <cell r="I213">
            <v>3.05</v>
          </cell>
        </row>
        <row r="214">
          <cell r="F214">
            <v>1979239</v>
          </cell>
          <cell r="G214" t="str">
            <v>terénní programy</v>
          </cell>
          <cell r="H214">
            <v>0</v>
          </cell>
          <cell r="I214">
            <v>4.6500000000000004</v>
          </cell>
        </row>
        <row r="215">
          <cell r="F215">
            <v>5079425</v>
          </cell>
          <cell r="G215" t="str">
            <v>sociálně aktivizační služby pro rodiny s dětmi</v>
          </cell>
          <cell r="H215">
            <v>0</v>
          </cell>
          <cell r="I215">
            <v>3.5</v>
          </cell>
        </row>
        <row r="216">
          <cell r="F216">
            <v>1265392</v>
          </cell>
          <cell r="G216" t="str">
            <v>nízkoprahová zařízení pro děti a mládež</v>
          </cell>
          <cell r="H216">
            <v>0</v>
          </cell>
          <cell r="I216">
            <v>4.5730000000000004</v>
          </cell>
        </row>
        <row r="217">
          <cell r="F217">
            <v>1933279</v>
          </cell>
          <cell r="G217" t="str">
            <v>sociálně terapeutické dílny</v>
          </cell>
          <cell r="H217">
            <v>0</v>
          </cell>
          <cell r="I217">
            <v>1.45</v>
          </cell>
        </row>
        <row r="218">
          <cell r="F218">
            <v>6356536</v>
          </cell>
          <cell r="G218" t="str">
            <v>sociální rehabilitace</v>
          </cell>
          <cell r="H218">
            <v>0</v>
          </cell>
          <cell r="I218">
            <v>1.45</v>
          </cell>
        </row>
        <row r="219">
          <cell r="F219">
            <v>1701045</v>
          </cell>
          <cell r="G219" t="str">
            <v>domovy pro seniory</v>
          </cell>
          <cell r="H219">
            <v>32</v>
          </cell>
          <cell r="I219">
            <v>13.45</v>
          </cell>
        </row>
        <row r="220">
          <cell r="F220">
            <v>6544472</v>
          </cell>
          <cell r="G220" t="str">
            <v>domovy se zvláštním režimem</v>
          </cell>
          <cell r="H220">
            <v>80</v>
          </cell>
          <cell r="I220">
            <v>30.8</v>
          </cell>
        </row>
        <row r="221">
          <cell r="F221">
            <v>6151236</v>
          </cell>
          <cell r="G221" t="str">
            <v>domovy pro seniory</v>
          </cell>
          <cell r="H221">
            <v>23</v>
          </cell>
          <cell r="I221">
            <v>10.56</v>
          </cell>
        </row>
        <row r="222">
          <cell r="F222">
            <v>8348519</v>
          </cell>
          <cell r="G222" t="str">
            <v>domovy se zvláštním režimem</v>
          </cell>
          <cell r="H222">
            <v>49</v>
          </cell>
          <cell r="I222">
            <v>22.44</v>
          </cell>
        </row>
        <row r="223">
          <cell r="F223">
            <v>1623387</v>
          </cell>
          <cell r="G223" t="str">
            <v>pečovatelská služba</v>
          </cell>
          <cell r="H223">
            <v>0</v>
          </cell>
          <cell r="I223">
            <v>11.186</v>
          </cell>
        </row>
        <row r="224">
          <cell r="F224">
            <v>8640129</v>
          </cell>
          <cell r="G224" t="str">
            <v>denní stacionáře</v>
          </cell>
          <cell r="H224">
            <v>0</v>
          </cell>
          <cell r="I224">
            <v>2.6429999999999998</v>
          </cell>
        </row>
        <row r="225">
          <cell r="F225">
            <v>1926202</v>
          </cell>
          <cell r="G225" t="str">
            <v>pečovatelská služba</v>
          </cell>
          <cell r="H225">
            <v>0</v>
          </cell>
          <cell r="I225">
            <v>57.985999999999997</v>
          </cell>
        </row>
        <row r="226">
          <cell r="F226">
            <v>3742064</v>
          </cell>
          <cell r="G226" t="str">
            <v>domovy pro seniory</v>
          </cell>
          <cell r="H226">
            <v>40</v>
          </cell>
          <cell r="I226">
            <v>25.751999999999999</v>
          </cell>
        </row>
        <row r="227">
          <cell r="F227">
            <v>6433547</v>
          </cell>
          <cell r="G227" t="str">
            <v>denní stacionáře</v>
          </cell>
          <cell r="H227">
            <v>0</v>
          </cell>
          <cell r="I227">
            <v>6.55</v>
          </cell>
        </row>
        <row r="228">
          <cell r="F228">
            <v>9130254</v>
          </cell>
          <cell r="G228" t="str">
            <v>osobní asistence</v>
          </cell>
          <cell r="H228">
            <v>0</v>
          </cell>
          <cell r="I228">
            <v>3.3</v>
          </cell>
        </row>
        <row r="229">
          <cell r="F229">
            <v>9841921</v>
          </cell>
          <cell r="G229" t="str">
            <v>domovy se zvláštním režimem</v>
          </cell>
          <cell r="H229">
            <v>42</v>
          </cell>
          <cell r="I229">
            <v>26.713000000000001</v>
          </cell>
        </row>
        <row r="230">
          <cell r="F230">
            <v>1144673</v>
          </cell>
          <cell r="G230" t="str">
            <v>chráněné bydlení</v>
          </cell>
          <cell r="H230">
            <v>76</v>
          </cell>
          <cell r="I230">
            <v>8.9930000000000003</v>
          </cell>
        </row>
        <row r="231">
          <cell r="F231">
            <v>3342323</v>
          </cell>
          <cell r="G231" t="str">
            <v>centra denních služeb</v>
          </cell>
          <cell r="H231">
            <v>0</v>
          </cell>
          <cell r="I231">
            <v>12.993</v>
          </cell>
        </row>
        <row r="232">
          <cell r="F232">
            <v>3734704</v>
          </cell>
          <cell r="G232" t="str">
            <v>pečovatelská služba</v>
          </cell>
          <cell r="H232">
            <v>0</v>
          </cell>
          <cell r="I232">
            <v>57.692999999999998</v>
          </cell>
        </row>
        <row r="233">
          <cell r="F233">
            <v>6068842</v>
          </cell>
          <cell r="G233" t="str">
            <v>pečovatelská služba</v>
          </cell>
          <cell r="H233">
            <v>0</v>
          </cell>
          <cell r="I233">
            <v>14.625</v>
          </cell>
        </row>
        <row r="234">
          <cell r="F234">
            <v>6669041</v>
          </cell>
          <cell r="G234" t="str">
            <v>domovy pro seniory</v>
          </cell>
          <cell r="H234">
            <v>172</v>
          </cell>
          <cell r="I234">
            <v>69.968999999999994</v>
          </cell>
        </row>
        <row r="235">
          <cell r="F235">
            <v>8587282</v>
          </cell>
          <cell r="G235" t="str">
            <v>domovy se zvláštním režimem</v>
          </cell>
          <cell r="H235">
            <v>58</v>
          </cell>
          <cell r="I235">
            <v>28.24</v>
          </cell>
        </row>
        <row r="236">
          <cell r="F236">
            <v>9539561</v>
          </cell>
          <cell r="G236" t="str">
            <v>chráněné bydlení</v>
          </cell>
          <cell r="H236">
            <v>47</v>
          </cell>
          <cell r="I236">
            <v>10.577</v>
          </cell>
        </row>
        <row r="237">
          <cell r="F237">
            <v>6488503</v>
          </cell>
          <cell r="G237" t="str">
            <v>pečovatelská služba</v>
          </cell>
          <cell r="H237">
            <v>0</v>
          </cell>
          <cell r="I237">
            <v>12.792999999999999</v>
          </cell>
        </row>
        <row r="238">
          <cell r="F238">
            <v>6758499</v>
          </cell>
          <cell r="G238" t="str">
            <v>domovy pro seniory</v>
          </cell>
          <cell r="H238">
            <v>17</v>
          </cell>
          <cell r="I238">
            <v>11.193</v>
          </cell>
        </row>
        <row r="239">
          <cell r="F239">
            <v>4186421</v>
          </cell>
          <cell r="G239" t="str">
            <v>sociálně aktivizační služby pro rodiny s dětmi</v>
          </cell>
          <cell r="H239">
            <v>0</v>
          </cell>
          <cell r="I239">
            <v>12</v>
          </cell>
        </row>
        <row r="240">
          <cell r="F240">
            <v>7842681</v>
          </cell>
          <cell r="G240" t="str">
            <v>pečovatelská služba</v>
          </cell>
          <cell r="H240">
            <v>0</v>
          </cell>
          <cell r="I240">
            <v>7.5</v>
          </cell>
        </row>
        <row r="241">
          <cell r="F241">
            <v>3165478</v>
          </cell>
          <cell r="G241" t="str">
            <v>nízkoprahová zařízení pro děti a mládež</v>
          </cell>
          <cell r="H241">
            <v>0</v>
          </cell>
          <cell r="I241">
            <v>1.143</v>
          </cell>
        </row>
        <row r="242">
          <cell r="F242">
            <v>8450481</v>
          </cell>
          <cell r="G242" t="str">
            <v>terénní programy</v>
          </cell>
          <cell r="H242">
            <v>0</v>
          </cell>
          <cell r="I242">
            <v>1.5</v>
          </cell>
        </row>
        <row r="243">
          <cell r="F243">
            <v>4672580</v>
          </cell>
          <cell r="G243" t="str">
            <v>terénní programy</v>
          </cell>
          <cell r="H243">
            <v>0</v>
          </cell>
          <cell r="I243">
            <v>3</v>
          </cell>
        </row>
        <row r="244">
          <cell r="F244">
            <v>5477461</v>
          </cell>
          <cell r="G244" t="str">
            <v>sociálně aktivizační služby pro rodiny s dětmi</v>
          </cell>
          <cell r="H244">
            <v>0</v>
          </cell>
          <cell r="I244">
            <v>2.75</v>
          </cell>
        </row>
        <row r="245">
          <cell r="F245">
            <v>6804682</v>
          </cell>
          <cell r="G245" t="str">
            <v>odborné sociální poradenství</v>
          </cell>
          <cell r="H245">
            <v>0</v>
          </cell>
          <cell r="I245">
            <v>0.7</v>
          </cell>
        </row>
        <row r="246">
          <cell r="F246">
            <v>8175449</v>
          </cell>
          <cell r="G246" t="str">
            <v>sociálně aktivizační služby pro seniory a osoby se zdravotním postižením</v>
          </cell>
          <cell r="H246">
            <v>0</v>
          </cell>
          <cell r="I246">
            <v>3.7290000000000001</v>
          </cell>
        </row>
        <row r="247">
          <cell r="F247">
            <v>8241758</v>
          </cell>
          <cell r="G247" t="str">
            <v>sociální rehabilitace</v>
          </cell>
          <cell r="H247">
            <v>0</v>
          </cell>
          <cell r="I247">
            <v>2.8290000000000002</v>
          </cell>
        </row>
        <row r="248">
          <cell r="F248">
            <v>1177514</v>
          </cell>
          <cell r="G248" t="str">
            <v>nízkoprahová zařízení pro děti a mládež</v>
          </cell>
          <cell r="H248">
            <v>0</v>
          </cell>
          <cell r="I248">
            <v>4.5</v>
          </cell>
        </row>
        <row r="249">
          <cell r="F249">
            <v>1974751</v>
          </cell>
          <cell r="G249" t="str">
            <v>terénní programy</v>
          </cell>
          <cell r="H249">
            <v>0</v>
          </cell>
          <cell r="I249">
            <v>1.0429999999999999</v>
          </cell>
        </row>
        <row r="250">
          <cell r="F250">
            <v>1986132</v>
          </cell>
          <cell r="G250" t="str">
            <v>kontaktní centra</v>
          </cell>
          <cell r="H250">
            <v>0</v>
          </cell>
          <cell r="I250">
            <v>3.9</v>
          </cell>
        </row>
        <row r="251">
          <cell r="F251">
            <v>2234863</v>
          </cell>
          <cell r="G251" t="str">
            <v>nízkoprahová zařízení pro děti a mládež</v>
          </cell>
          <cell r="H251">
            <v>0</v>
          </cell>
          <cell r="I251">
            <v>3.3719999999999999</v>
          </cell>
        </row>
        <row r="252">
          <cell r="F252">
            <v>2377304</v>
          </cell>
          <cell r="G252" t="str">
            <v>kontaktní centra</v>
          </cell>
          <cell r="H252">
            <v>0</v>
          </cell>
          <cell r="I252">
            <v>3.9</v>
          </cell>
        </row>
        <row r="253">
          <cell r="F253">
            <v>2727608</v>
          </cell>
          <cell r="G253" t="str">
            <v>terénní programy</v>
          </cell>
          <cell r="H253">
            <v>0</v>
          </cell>
          <cell r="I253">
            <v>0.92400000000000004</v>
          </cell>
        </row>
        <row r="254">
          <cell r="F254">
            <v>4631570</v>
          </cell>
          <cell r="G254" t="str">
            <v>odborné sociální poradenství</v>
          </cell>
          <cell r="H254">
            <v>0</v>
          </cell>
          <cell r="I254">
            <v>5.3339999999999996</v>
          </cell>
        </row>
        <row r="255">
          <cell r="F255">
            <v>6091729</v>
          </cell>
          <cell r="G255" t="str">
            <v>nízkoprahová zařízení pro děti a mládež</v>
          </cell>
          <cell r="H255">
            <v>0</v>
          </cell>
          <cell r="I255">
            <v>2.9</v>
          </cell>
        </row>
        <row r="256">
          <cell r="F256">
            <v>7681237</v>
          </cell>
          <cell r="G256" t="str">
            <v>nízkoprahová zařízení pro děti a mládež</v>
          </cell>
          <cell r="H256">
            <v>0</v>
          </cell>
          <cell r="I256">
            <v>2.6429999999999998</v>
          </cell>
        </row>
        <row r="257">
          <cell r="F257">
            <v>8003700</v>
          </cell>
          <cell r="G257" t="str">
            <v>odborné sociální poradenství</v>
          </cell>
          <cell r="H257">
            <v>0</v>
          </cell>
          <cell r="I257">
            <v>3.734</v>
          </cell>
        </row>
        <row r="258">
          <cell r="F258">
            <v>8416334</v>
          </cell>
          <cell r="G258" t="str">
            <v>terénní programy</v>
          </cell>
          <cell r="H258">
            <v>0</v>
          </cell>
          <cell r="I258">
            <v>3.2480000000000002</v>
          </cell>
        </row>
        <row r="259">
          <cell r="F259">
            <v>9893159</v>
          </cell>
          <cell r="G259" t="str">
            <v>terénní programy</v>
          </cell>
          <cell r="H259">
            <v>0</v>
          </cell>
          <cell r="I259">
            <v>4.6950000000000003</v>
          </cell>
        </row>
        <row r="260">
          <cell r="F260">
            <v>4755953</v>
          </cell>
          <cell r="G260" t="str">
            <v>raná péče</v>
          </cell>
          <cell r="H260">
            <v>0</v>
          </cell>
          <cell r="I260">
            <v>17.05</v>
          </cell>
        </row>
        <row r="261">
          <cell r="F261">
            <v>9400821</v>
          </cell>
          <cell r="G261" t="str">
            <v>sociálně aktivizační služby pro rodiny s dětmi</v>
          </cell>
          <cell r="H261">
            <v>0</v>
          </cell>
          <cell r="I261">
            <v>2.4</v>
          </cell>
        </row>
        <row r="262">
          <cell r="F262">
            <v>1766130</v>
          </cell>
          <cell r="G262" t="str">
            <v>osobní asistence</v>
          </cell>
          <cell r="H262">
            <v>0</v>
          </cell>
          <cell r="I262">
            <v>10.44</v>
          </cell>
        </row>
        <row r="263">
          <cell r="F263">
            <v>5056213</v>
          </cell>
          <cell r="G263" t="str">
            <v>odborné sociální poradenství</v>
          </cell>
          <cell r="H263">
            <v>0</v>
          </cell>
          <cell r="I263">
            <v>1.6</v>
          </cell>
        </row>
        <row r="264">
          <cell r="F264">
            <v>7461945</v>
          </cell>
          <cell r="G264" t="str">
            <v>sociální rehabilitace</v>
          </cell>
          <cell r="H264">
            <v>0</v>
          </cell>
          <cell r="I264">
            <v>2.3109999999999999</v>
          </cell>
        </row>
        <row r="265">
          <cell r="F265">
            <v>3878981</v>
          </cell>
          <cell r="G265" t="str">
            <v>sociálně aktivizační služby pro seniory a osoby se zdravotním postižením</v>
          </cell>
          <cell r="H265">
            <v>0</v>
          </cell>
          <cell r="I265">
            <v>6.415</v>
          </cell>
        </row>
        <row r="266">
          <cell r="F266">
            <v>3970478</v>
          </cell>
          <cell r="G266" t="str">
            <v>osobní asistence</v>
          </cell>
          <cell r="H266">
            <v>0</v>
          </cell>
          <cell r="I266">
            <v>5.5049999999999999</v>
          </cell>
        </row>
        <row r="267">
          <cell r="F267">
            <v>7039256</v>
          </cell>
          <cell r="G267" t="str">
            <v>sociální rehabilitace</v>
          </cell>
          <cell r="H267">
            <v>0</v>
          </cell>
          <cell r="I267">
            <v>3.645</v>
          </cell>
        </row>
        <row r="268">
          <cell r="F268">
            <v>4709217</v>
          </cell>
          <cell r="G268" t="str">
            <v>denní stacionáře</v>
          </cell>
          <cell r="H268">
            <v>0</v>
          </cell>
          <cell r="I268">
            <v>7</v>
          </cell>
        </row>
        <row r="269">
          <cell r="F269">
            <v>2281911</v>
          </cell>
          <cell r="G269" t="str">
            <v>noclehárny</v>
          </cell>
          <cell r="H269">
            <v>10</v>
          </cell>
          <cell r="I269">
            <v>1.7</v>
          </cell>
        </row>
        <row r="270">
          <cell r="F270">
            <v>1016631</v>
          </cell>
          <cell r="G270" t="str">
            <v>odborné sociální poradenství</v>
          </cell>
          <cell r="H270">
            <v>0</v>
          </cell>
          <cell r="I270">
            <v>13.375999999999999</v>
          </cell>
        </row>
        <row r="271">
          <cell r="F271">
            <v>3807446</v>
          </cell>
          <cell r="G271" t="str">
            <v>intervenční centra</v>
          </cell>
          <cell r="H271">
            <v>0</v>
          </cell>
          <cell r="I271">
            <v>4.9000000000000004</v>
          </cell>
        </row>
        <row r="272">
          <cell r="F272">
            <v>4299116</v>
          </cell>
          <cell r="G272" t="str">
            <v>sociálně aktivizační služby pro rodiny s dětmi</v>
          </cell>
          <cell r="H272">
            <v>0</v>
          </cell>
          <cell r="I272">
            <v>1.5</v>
          </cell>
        </row>
        <row r="273">
          <cell r="F273">
            <v>3622359</v>
          </cell>
          <cell r="G273" t="str">
            <v>odborné sociální poradenství</v>
          </cell>
          <cell r="H273">
            <v>0</v>
          </cell>
          <cell r="I273">
            <v>1</v>
          </cell>
        </row>
        <row r="274">
          <cell r="F274">
            <v>3888645</v>
          </cell>
          <cell r="G274" t="str">
            <v>odborné sociální poradenství</v>
          </cell>
          <cell r="H274">
            <v>0</v>
          </cell>
          <cell r="I274">
            <v>0.5</v>
          </cell>
        </row>
        <row r="275">
          <cell r="F275">
            <v>3893069</v>
          </cell>
          <cell r="G275" t="str">
            <v>odborné sociální poradenství</v>
          </cell>
          <cell r="H275">
            <v>0</v>
          </cell>
          <cell r="I275">
            <v>0.5</v>
          </cell>
        </row>
        <row r="276">
          <cell r="F276">
            <v>7306950</v>
          </cell>
          <cell r="G276" t="str">
            <v>odborné sociální poradenství</v>
          </cell>
          <cell r="H276">
            <v>0</v>
          </cell>
          <cell r="I276">
            <v>0.4</v>
          </cell>
        </row>
        <row r="277">
          <cell r="F277">
            <v>8412908</v>
          </cell>
          <cell r="G277" t="str">
            <v>odborné sociální poradenství</v>
          </cell>
          <cell r="H277">
            <v>0</v>
          </cell>
          <cell r="I277">
            <v>0.5</v>
          </cell>
        </row>
        <row r="278">
          <cell r="F278">
            <v>1971172</v>
          </cell>
          <cell r="G278" t="str">
            <v>azylové domy</v>
          </cell>
          <cell r="H278">
            <v>17</v>
          </cell>
          <cell r="I278">
            <v>4.1429999999999998</v>
          </cell>
        </row>
        <row r="279">
          <cell r="F279">
            <v>3190685</v>
          </cell>
          <cell r="G279" t="str">
            <v>azylové domy</v>
          </cell>
          <cell r="H279">
            <v>11</v>
          </cell>
          <cell r="I279">
            <v>8.3930000000000007</v>
          </cell>
        </row>
        <row r="280">
          <cell r="F280">
            <v>2092050</v>
          </cell>
          <cell r="G280" t="str">
            <v>sociální rehabilitace</v>
          </cell>
          <cell r="H280">
            <v>0</v>
          </cell>
          <cell r="I280">
            <v>1.8</v>
          </cell>
        </row>
        <row r="281">
          <cell r="F281">
            <v>3426807</v>
          </cell>
          <cell r="G281" t="str">
            <v>sociálně aktivizační služby pro seniory a osoby se zdravotním postižením</v>
          </cell>
          <cell r="H281">
            <v>0</v>
          </cell>
          <cell r="I281">
            <v>3.55</v>
          </cell>
        </row>
        <row r="282">
          <cell r="F282">
            <v>5161582</v>
          </cell>
          <cell r="G282" t="str">
            <v>odborné sociální poradenství</v>
          </cell>
          <cell r="H282">
            <v>0</v>
          </cell>
          <cell r="I282">
            <v>0.9</v>
          </cell>
        </row>
        <row r="283">
          <cell r="F283">
            <v>5561320</v>
          </cell>
          <cell r="G283" t="str">
            <v>domovy se zvláštním režimem</v>
          </cell>
          <cell r="H283">
            <v>18</v>
          </cell>
          <cell r="I283">
            <v>31.24</v>
          </cell>
        </row>
        <row r="284">
          <cell r="F284">
            <v>8167770</v>
          </cell>
          <cell r="G284" t="str">
            <v>domovy pro osoby se zdravotním postižením</v>
          </cell>
          <cell r="H284">
            <v>171</v>
          </cell>
          <cell r="I284">
            <v>140.74</v>
          </cell>
        </row>
        <row r="285">
          <cell r="F285">
            <v>8780373</v>
          </cell>
          <cell r="G285" t="str">
            <v>chráněné bydlení</v>
          </cell>
          <cell r="H285">
            <v>14</v>
          </cell>
          <cell r="I285">
            <v>8.32</v>
          </cell>
        </row>
        <row r="286">
          <cell r="F286">
            <v>2608101</v>
          </cell>
          <cell r="G286" t="str">
            <v>sociální služby poskytované ve zdravotnických zařízeních lůžkové péče</v>
          </cell>
          <cell r="H286">
            <v>10</v>
          </cell>
          <cell r="I286">
            <v>2.5</v>
          </cell>
        </row>
        <row r="287">
          <cell r="F287">
            <v>6382746</v>
          </cell>
          <cell r="G287" t="str">
            <v>sociálně terapeutické dílny</v>
          </cell>
          <cell r="H287">
            <v>0</v>
          </cell>
          <cell r="I287">
            <v>2.6</v>
          </cell>
        </row>
        <row r="288">
          <cell r="F288">
            <v>6514378</v>
          </cell>
          <cell r="G288" t="str">
            <v>sociální rehabilitace</v>
          </cell>
          <cell r="H288">
            <v>0</v>
          </cell>
          <cell r="I288">
            <v>4.95</v>
          </cell>
        </row>
        <row r="289">
          <cell r="F289">
            <v>2438290</v>
          </cell>
          <cell r="G289" t="str">
            <v>sociální rehabilitace</v>
          </cell>
          <cell r="H289">
            <v>0</v>
          </cell>
          <cell r="I289">
            <v>2.7</v>
          </cell>
        </row>
        <row r="290">
          <cell r="F290">
            <v>8837233</v>
          </cell>
          <cell r="G290" t="str">
            <v>odborné sociální poradenství</v>
          </cell>
          <cell r="H290">
            <v>0</v>
          </cell>
          <cell r="I290">
            <v>2.6</v>
          </cell>
        </row>
        <row r="291">
          <cell r="F291">
            <v>9221006</v>
          </cell>
          <cell r="G291" t="str">
            <v>telefonická krizová pomoc</v>
          </cell>
          <cell r="H291">
            <v>0</v>
          </cell>
          <cell r="I291">
            <v>2.8370000000000002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S317"/>
  <sheetViews>
    <sheetView tabSelected="1" zoomScale="70" zoomScaleNormal="7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L26" sqref="L26"/>
    </sheetView>
  </sheetViews>
  <sheetFormatPr defaultRowHeight="15" x14ac:dyDescent="0.25"/>
  <cols>
    <col min="1" max="1" width="36.28515625" customWidth="1"/>
    <col min="2" max="2" width="15.42578125" customWidth="1"/>
    <col min="3" max="3" width="23.28515625" customWidth="1"/>
    <col min="4" max="4" width="17.7109375" style="67" customWidth="1"/>
    <col min="5" max="5" width="19.140625" style="46" customWidth="1"/>
    <col min="6" max="6" width="10.28515625" customWidth="1"/>
    <col min="7" max="7" width="24" customWidth="1"/>
    <col min="8" max="8" width="14" style="21" customWidth="1"/>
    <col min="9" max="9" width="14" style="61" customWidth="1"/>
    <col min="10" max="10" width="13.85546875" customWidth="1"/>
    <col min="11" max="11" width="16.28515625" customWidth="1"/>
    <col min="12" max="12" width="24.85546875" style="80" bestFit="1" customWidth="1"/>
    <col min="13" max="13" width="14" customWidth="1"/>
    <col min="14" max="14" width="13.42578125" style="48" hidden="1" customWidth="1"/>
    <col min="15" max="17" width="13.28515625" style="48" hidden="1" customWidth="1"/>
    <col min="18" max="19" width="13.28515625" style="49" hidden="1" customWidth="1"/>
  </cols>
  <sheetData>
    <row r="1" spans="1:19" ht="105" x14ac:dyDescent="0.25">
      <c r="A1" s="1" t="s">
        <v>0</v>
      </c>
      <c r="B1" s="2" t="s">
        <v>1</v>
      </c>
      <c r="C1" s="2" t="s">
        <v>2</v>
      </c>
      <c r="D1" s="62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55" t="s">
        <v>8</v>
      </c>
      <c r="J1" s="7" t="s">
        <v>9</v>
      </c>
      <c r="K1" s="7" t="s">
        <v>10</v>
      </c>
      <c r="L1" s="8" t="s">
        <v>11</v>
      </c>
      <c r="M1" s="8" t="s">
        <v>12</v>
      </c>
      <c r="N1" s="9" t="s">
        <v>13</v>
      </c>
      <c r="O1" s="9" t="s">
        <v>14</v>
      </c>
      <c r="P1" s="9" t="s">
        <v>321</v>
      </c>
      <c r="Q1" s="9" t="s">
        <v>339</v>
      </c>
      <c r="R1" s="9" t="s">
        <v>16</v>
      </c>
      <c r="S1" s="9" t="s">
        <v>17</v>
      </c>
    </row>
    <row r="2" spans="1:19" ht="47.25" customHeight="1" x14ac:dyDescent="0.25">
      <c r="A2" s="10" t="s">
        <v>18</v>
      </c>
      <c r="B2" s="11">
        <v>26602156</v>
      </c>
      <c r="C2" s="12" t="s">
        <v>19</v>
      </c>
      <c r="D2" s="63">
        <v>3864515</v>
      </c>
      <c r="E2" s="11" t="s">
        <v>20</v>
      </c>
      <c r="F2" s="11">
        <v>2015</v>
      </c>
      <c r="G2" s="13" t="s">
        <v>21</v>
      </c>
      <c r="H2" s="14">
        <v>8.1999999999999993</v>
      </c>
      <c r="I2" s="56"/>
      <c r="J2" s="15"/>
      <c r="K2" s="15"/>
      <c r="L2" s="16"/>
      <c r="M2" s="17" t="s">
        <v>22</v>
      </c>
      <c r="N2" s="18">
        <v>0</v>
      </c>
      <c r="O2" s="19"/>
      <c r="P2" s="19">
        <v>0</v>
      </c>
      <c r="Q2" s="19">
        <v>8.4440000000000008</v>
      </c>
      <c r="R2" s="20">
        <v>0</v>
      </c>
      <c r="S2" s="20">
        <f t="shared" ref="S2:S27" si="0">H2+I2+J2+K2</f>
        <v>8.1999999999999993</v>
      </c>
    </row>
    <row r="3" spans="1:19" ht="42.75" x14ac:dyDescent="0.25">
      <c r="A3" s="10" t="s">
        <v>23</v>
      </c>
      <c r="B3" s="11">
        <v>40613411</v>
      </c>
      <c r="C3" s="12" t="s">
        <v>24</v>
      </c>
      <c r="D3" s="63">
        <v>2904155</v>
      </c>
      <c r="E3" s="11" t="s">
        <v>25</v>
      </c>
      <c r="F3" s="11">
        <v>2015</v>
      </c>
      <c r="G3" s="13" t="s">
        <v>26</v>
      </c>
      <c r="H3" s="14">
        <v>0</v>
      </c>
      <c r="I3" s="56">
        <v>24</v>
      </c>
      <c r="J3" s="15"/>
      <c r="K3" s="15"/>
      <c r="L3" s="16"/>
      <c r="M3" s="17" t="s">
        <v>22</v>
      </c>
      <c r="N3" s="18">
        <v>0</v>
      </c>
      <c r="O3" s="19">
        <v>1</v>
      </c>
      <c r="P3" s="19">
        <v>1</v>
      </c>
      <c r="Q3" s="19">
        <v>0</v>
      </c>
      <c r="R3" s="20">
        <v>0</v>
      </c>
      <c r="S3" s="20">
        <f t="shared" si="0"/>
        <v>24</v>
      </c>
    </row>
    <row r="4" spans="1:19" ht="42.75" x14ac:dyDescent="0.25">
      <c r="A4" s="10" t="s">
        <v>23</v>
      </c>
      <c r="B4" s="11">
        <v>40613411</v>
      </c>
      <c r="C4" s="12" t="s">
        <v>24</v>
      </c>
      <c r="D4" s="63">
        <v>3578010</v>
      </c>
      <c r="E4" s="11" t="s">
        <v>25</v>
      </c>
      <c r="F4" s="11">
        <v>2015</v>
      </c>
      <c r="G4" s="13" t="s">
        <v>26</v>
      </c>
      <c r="H4" s="14">
        <v>0</v>
      </c>
      <c r="I4" s="56">
        <v>31</v>
      </c>
      <c r="J4" s="15"/>
      <c r="K4" s="15"/>
      <c r="L4" s="16"/>
      <c r="M4" s="17" t="s">
        <v>22</v>
      </c>
      <c r="N4" s="18">
        <v>0</v>
      </c>
      <c r="O4" s="19">
        <v>1</v>
      </c>
      <c r="P4" s="19">
        <v>0</v>
      </c>
      <c r="Q4" s="19">
        <v>0</v>
      </c>
      <c r="R4" s="20">
        <v>0</v>
      </c>
      <c r="S4" s="20">
        <f t="shared" si="0"/>
        <v>31</v>
      </c>
    </row>
    <row r="5" spans="1:19" ht="42.75" x14ac:dyDescent="0.25">
      <c r="A5" s="10" t="s">
        <v>23</v>
      </c>
      <c r="B5" s="11">
        <v>40613411</v>
      </c>
      <c r="C5" s="12" t="s">
        <v>24</v>
      </c>
      <c r="D5" s="63">
        <v>9851555</v>
      </c>
      <c r="E5" s="11" t="s">
        <v>27</v>
      </c>
      <c r="F5" s="11">
        <v>2017</v>
      </c>
      <c r="G5" s="13" t="s">
        <v>26</v>
      </c>
      <c r="H5" s="14">
        <v>34</v>
      </c>
      <c r="I5" s="56"/>
      <c r="J5" s="15"/>
      <c r="K5" s="15"/>
      <c r="L5" s="16"/>
      <c r="M5" s="17" t="s">
        <v>22</v>
      </c>
      <c r="N5" s="18">
        <v>0</v>
      </c>
      <c r="O5" s="19"/>
      <c r="P5" s="19">
        <v>0</v>
      </c>
      <c r="Q5" s="19">
        <v>34</v>
      </c>
      <c r="R5" s="20">
        <v>0</v>
      </c>
      <c r="S5" s="20">
        <f t="shared" si="0"/>
        <v>34</v>
      </c>
    </row>
    <row r="6" spans="1:19" ht="42.75" x14ac:dyDescent="0.25">
      <c r="A6" s="10" t="s">
        <v>23</v>
      </c>
      <c r="B6" s="11">
        <v>40613411</v>
      </c>
      <c r="C6" s="12" t="s">
        <v>24</v>
      </c>
      <c r="D6" s="63">
        <v>6645513</v>
      </c>
      <c r="E6" s="11" t="s">
        <v>28</v>
      </c>
      <c r="F6" s="11">
        <v>2015</v>
      </c>
      <c r="G6" s="13" t="s">
        <v>21</v>
      </c>
      <c r="H6" s="14">
        <v>2.1</v>
      </c>
      <c r="I6" s="56"/>
      <c r="J6" s="15"/>
      <c r="K6" s="15"/>
      <c r="L6" s="16"/>
      <c r="M6" s="17" t="s">
        <v>22</v>
      </c>
      <c r="N6" s="18">
        <v>0</v>
      </c>
      <c r="O6" s="19"/>
      <c r="P6" s="19">
        <v>0</v>
      </c>
      <c r="Q6" s="19">
        <v>2.1</v>
      </c>
      <c r="R6" s="20">
        <v>0</v>
      </c>
      <c r="S6" s="20">
        <f t="shared" si="0"/>
        <v>2.1</v>
      </c>
    </row>
    <row r="7" spans="1:19" ht="42.75" x14ac:dyDescent="0.25">
      <c r="A7" s="10" t="s">
        <v>23</v>
      </c>
      <c r="B7" s="11">
        <v>40613411</v>
      </c>
      <c r="C7" s="12" t="s">
        <v>24</v>
      </c>
      <c r="D7" s="63">
        <v>7160479</v>
      </c>
      <c r="E7" s="11" t="s">
        <v>29</v>
      </c>
      <c r="F7" s="11">
        <v>2015</v>
      </c>
      <c r="G7" s="13" t="s">
        <v>21</v>
      </c>
      <c r="H7" s="14">
        <v>4.3499999999999996</v>
      </c>
      <c r="I7" s="56"/>
      <c r="J7" s="15"/>
      <c r="K7" s="15"/>
      <c r="L7" s="16"/>
      <c r="M7" s="17" t="s">
        <v>22</v>
      </c>
      <c r="N7" s="18">
        <v>0</v>
      </c>
      <c r="O7" s="19"/>
      <c r="P7" s="19">
        <v>0</v>
      </c>
      <c r="Q7" s="19">
        <v>4.3499999999999996</v>
      </c>
      <c r="R7" s="20">
        <v>0</v>
      </c>
      <c r="S7" s="20">
        <f t="shared" si="0"/>
        <v>4.3499999999999996</v>
      </c>
    </row>
    <row r="8" spans="1:19" ht="42.75" x14ac:dyDescent="0.25">
      <c r="A8" s="10" t="s">
        <v>23</v>
      </c>
      <c r="B8" s="11">
        <v>40613411</v>
      </c>
      <c r="C8" s="12" t="s">
        <v>24</v>
      </c>
      <c r="D8" s="63">
        <v>2911360</v>
      </c>
      <c r="E8" s="11" t="s">
        <v>30</v>
      </c>
      <c r="F8" s="11">
        <v>2015</v>
      </c>
      <c r="G8" s="13" t="s">
        <v>26</v>
      </c>
      <c r="H8" s="14">
        <v>26</v>
      </c>
      <c r="I8" s="56"/>
      <c r="J8" s="15"/>
      <c r="K8" s="15"/>
      <c r="L8" s="16"/>
      <c r="M8" s="17" t="s">
        <v>22</v>
      </c>
      <c r="N8" s="18">
        <v>0</v>
      </c>
      <c r="O8" s="19"/>
      <c r="P8" s="19">
        <v>0</v>
      </c>
      <c r="Q8" s="19">
        <v>26</v>
      </c>
      <c r="R8" s="20">
        <v>0</v>
      </c>
      <c r="S8" s="20">
        <f t="shared" si="0"/>
        <v>26</v>
      </c>
    </row>
    <row r="9" spans="1:19" ht="42.75" x14ac:dyDescent="0.25">
      <c r="A9" s="10" t="s">
        <v>31</v>
      </c>
      <c r="B9" s="11">
        <v>27011801</v>
      </c>
      <c r="C9" s="12" t="s">
        <v>32</v>
      </c>
      <c r="D9" s="63">
        <v>5434325</v>
      </c>
      <c r="E9" s="11" t="s">
        <v>25</v>
      </c>
      <c r="F9" s="11">
        <v>2015</v>
      </c>
      <c r="G9" s="13" t="s">
        <v>26</v>
      </c>
      <c r="H9" s="14">
        <v>0</v>
      </c>
      <c r="I9" s="56">
        <v>34</v>
      </c>
      <c r="J9" s="15"/>
      <c r="K9" s="15"/>
      <c r="L9" s="16"/>
      <c r="M9" s="17" t="s">
        <v>22</v>
      </c>
      <c r="N9" s="18">
        <v>0</v>
      </c>
      <c r="O9" s="19">
        <v>1</v>
      </c>
      <c r="P9" s="19">
        <v>0</v>
      </c>
      <c r="Q9" s="19">
        <v>0</v>
      </c>
      <c r="R9" s="20">
        <v>0</v>
      </c>
      <c r="S9" s="20">
        <f t="shared" si="0"/>
        <v>34</v>
      </c>
    </row>
    <row r="10" spans="1:19" ht="42.75" x14ac:dyDescent="0.25">
      <c r="A10" s="10" t="s">
        <v>31</v>
      </c>
      <c r="B10" s="11">
        <v>27011801</v>
      </c>
      <c r="C10" s="12" t="s">
        <v>32</v>
      </c>
      <c r="D10" s="63">
        <v>5900042</v>
      </c>
      <c r="E10" s="11" t="s">
        <v>25</v>
      </c>
      <c r="F10" s="11">
        <v>2015</v>
      </c>
      <c r="G10" s="13" t="s">
        <v>26</v>
      </c>
      <c r="H10" s="14">
        <v>0</v>
      </c>
      <c r="I10" s="56">
        <v>10</v>
      </c>
      <c r="J10" s="15"/>
      <c r="K10" s="15"/>
      <c r="L10" s="16"/>
      <c r="M10" s="17" t="s">
        <v>22</v>
      </c>
      <c r="N10" s="18">
        <v>0</v>
      </c>
      <c r="O10" s="19">
        <v>1</v>
      </c>
      <c r="P10" s="19">
        <v>1</v>
      </c>
      <c r="Q10" s="19">
        <v>0</v>
      </c>
      <c r="R10" s="20">
        <v>0</v>
      </c>
      <c r="S10" s="20">
        <f t="shared" si="0"/>
        <v>10</v>
      </c>
    </row>
    <row r="11" spans="1:19" ht="42.75" x14ac:dyDescent="0.25">
      <c r="A11" s="10" t="s">
        <v>31</v>
      </c>
      <c r="B11" s="11">
        <v>27011801</v>
      </c>
      <c r="C11" s="12" t="s">
        <v>32</v>
      </c>
      <c r="D11" s="63">
        <v>3442933</v>
      </c>
      <c r="E11" s="11" t="s">
        <v>28</v>
      </c>
      <c r="F11" s="11">
        <v>2015</v>
      </c>
      <c r="G11" s="13" t="s">
        <v>21</v>
      </c>
      <c r="H11" s="14">
        <v>0.45</v>
      </c>
      <c r="I11" s="56"/>
      <c r="J11" s="15"/>
      <c r="K11" s="15"/>
      <c r="L11" s="16"/>
      <c r="M11" s="17" t="s">
        <v>22</v>
      </c>
      <c r="N11" s="18">
        <v>0</v>
      </c>
      <c r="O11" s="19"/>
      <c r="P11" s="19">
        <v>0</v>
      </c>
      <c r="Q11" s="19">
        <v>0.45</v>
      </c>
      <c r="R11" s="20">
        <v>0</v>
      </c>
      <c r="S11" s="20">
        <f t="shared" si="0"/>
        <v>0.45</v>
      </c>
    </row>
    <row r="12" spans="1:19" ht="42.75" x14ac:dyDescent="0.25">
      <c r="A12" s="10" t="s">
        <v>31</v>
      </c>
      <c r="B12" s="11">
        <v>27011801</v>
      </c>
      <c r="C12" s="12" t="s">
        <v>32</v>
      </c>
      <c r="D12" s="63">
        <v>7805004</v>
      </c>
      <c r="E12" s="11" t="s">
        <v>30</v>
      </c>
      <c r="F12" s="11">
        <v>2015</v>
      </c>
      <c r="G12" s="13" t="s">
        <v>26</v>
      </c>
      <c r="H12" s="14">
        <v>19</v>
      </c>
      <c r="I12" s="56"/>
      <c r="J12" s="15"/>
      <c r="K12" s="15"/>
      <c r="L12" s="16"/>
      <c r="M12" s="17" t="s">
        <v>22</v>
      </c>
      <c r="N12" s="18">
        <v>0</v>
      </c>
      <c r="O12" s="19"/>
      <c r="P12" s="19">
        <v>0</v>
      </c>
      <c r="Q12" s="19">
        <v>19</v>
      </c>
      <c r="R12" s="20">
        <v>0</v>
      </c>
      <c r="S12" s="20">
        <f t="shared" si="0"/>
        <v>19</v>
      </c>
    </row>
    <row r="13" spans="1:19" ht="42.75" x14ac:dyDescent="0.25">
      <c r="A13" s="10" t="s">
        <v>31</v>
      </c>
      <c r="B13" s="11">
        <v>27011801</v>
      </c>
      <c r="C13" s="12" t="s">
        <v>32</v>
      </c>
      <c r="D13" s="63">
        <v>7657539</v>
      </c>
      <c r="E13" s="11" t="s">
        <v>33</v>
      </c>
      <c r="F13" s="11">
        <v>2015</v>
      </c>
      <c r="G13" s="13" t="s">
        <v>21</v>
      </c>
      <c r="H13" s="14">
        <v>1</v>
      </c>
      <c r="I13" s="56"/>
      <c r="J13" s="15"/>
      <c r="K13" s="15"/>
      <c r="L13" s="16"/>
      <c r="M13" s="17" t="s">
        <v>22</v>
      </c>
      <c r="N13" s="18">
        <v>0</v>
      </c>
      <c r="O13" s="19"/>
      <c r="P13" s="19">
        <v>0</v>
      </c>
      <c r="Q13" s="19">
        <v>1</v>
      </c>
      <c r="R13" s="20">
        <v>0</v>
      </c>
      <c r="S13" s="20">
        <f t="shared" si="0"/>
        <v>1</v>
      </c>
    </row>
    <row r="14" spans="1:19" ht="42.75" x14ac:dyDescent="0.25">
      <c r="A14" s="10" t="s">
        <v>34</v>
      </c>
      <c r="B14" s="11">
        <v>47607483</v>
      </c>
      <c r="C14" s="12" t="s">
        <v>35</v>
      </c>
      <c r="D14" s="63">
        <v>3791851</v>
      </c>
      <c r="E14" s="11" t="s">
        <v>36</v>
      </c>
      <c r="F14" s="11">
        <v>2015</v>
      </c>
      <c r="G14" s="13" t="s">
        <v>21</v>
      </c>
      <c r="H14" s="14">
        <v>0.81399999999999995</v>
      </c>
      <c r="I14" s="56"/>
      <c r="J14" s="15"/>
      <c r="K14" s="15"/>
      <c r="L14" s="16"/>
      <c r="M14" s="17" t="s">
        <v>45</v>
      </c>
      <c r="N14" s="18">
        <v>0</v>
      </c>
      <c r="O14" s="19"/>
      <c r="P14" s="19">
        <v>0</v>
      </c>
      <c r="Q14" s="19">
        <v>0.81399999999999995</v>
      </c>
      <c r="R14" s="20">
        <v>0</v>
      </c>
      <c r="S14" s="20">
        <f t="shared" si="0"/>
        <v>0.81399999999999995</v>
      </c>
    </row>
    <row r="15" spans="1:19" ht="66" customHeight="1" x14ac:dyDescent="0.25">
      <c r="A15" s="12" t="s">
        <v>37</v>
      </c>
      <c r="B15" s="11">
        <v>62352946</v>
      </c>
      <c r="C15" s="12" t="s">
        <v>38</v>
      </c>
      <c r="D15" s="63">
        <v>2467733</v>
      </c>
      <c r="E15" s="11" t="s">
        <v>25</v>
      </c>
      <c r="F15" s="11">
        <v>2015</v>
      </c>
      <c r="G15" s="13" t="s">
        <v>26</v>
      </c>
      <c r="H15" s="14">
        <v>0</v>
      </c>
      <c r="I15" s="56">
        <v>7</v>
      </c>
      <c r="J15" s="15"/>
      <c r="K15" s="15"/>
      <c r="L15" s="16"/>
      <c r="M15" s="17" t="s">
        <v>22</v>
      </c>
      <c r="N15" s="18">
        <v>0</v>
      </c>
      <c r="O15" s="19">
        <v>1</v>
      </c>
      <c r="P15" s="19">
        <v>1</v>
      </c>
      <c r="Q15" s="19">
        <v>0</v>
      </c>
      <c r="R15" s="20">
        <v>0</v>
      </c>
      <c r="S15" s="20">
        <f t="shared" si="0"/>
        <v>7</v>
      </c>
    </row>
    <row r="16" spans="1:19" ht="60" customHeight="1" x14ac:dyDescent="0.25">
      <c r="A16" s="12" t="s">
        <v>37</v>
      </c>
      <c r="B16" s="11">
        <v>62352946</v>
      </c>
      <c r="C16" s="12" t="s">
        <v>38</v>
      </c>
      <c r="D16" s="63">
        <v>9351419</v>
      </c>
      <c r="E16" s="11" t="s">
        <v>25</v>
      </c>
      <c r="F16" s="11">
        <v>2015</v>
      </c>
      <c r="G16" s="13" t="s">
        <v>26</v>
      </c>
      <c r="H16" s="14">
        <v>0</v>
      </c>
      <c r="I16" s="56">
        <v>48</v>
      </c>
      <c r="J16" s="15"/>
      <c r="K16" s="15"/>
      <c r="L16" s="16"/>
      <c r="M16" s="17" t="s">
        <v>22</v>
      </c>
      <c r="N16" s="18">
        <v>0</v>
      </c>
      <c r="O16" s="19">
        <v>1</v>
      </c>
      <c r="P16" s="19">
        <v>0</v>
      </c>
      <c r="Q16" s="19">
        <v>0</v>
      </c>
      <c r="R16" s="20">
        <v>0</v>
      </c>
      <c r="S16" s="20">
        <f t="shared" si="0"/>
        <v>48</v>
      </c>
    </row>
    <row r="17" spans="1:19" ht="63" customHeight="1" x14ac:dyDescent="0.25">
      <c r="A17" s="12" t="s">
        <v>37</v>
      </c>
      <c r="B17" s="11">
        <v>62352946</v>
      </c>
      <c r="C17" s="12" t="s">
        <v>38</v>
      </c>
      <c r="D17" s="63">
        <v>4873587</v>
      </c>
      <c r="E17" s="11" t="s">
        <v>28</v>
      </c>
      <c r="F17" s="11">
        <v>2015</v>
      </c>
      <c r="G17" s="13" t="s">
        <v>21</v>
      </c>
      <c r="H17" s="14">
        <v>1.3</v>
      </c>
      <c r="I17" s="56"/>
      <c r="J17" s="15"/>
      <c r="K17" s="15"/>
      <c r="L17" s="16"/>
      <c r="M17" s="17" t="s">
        <v>22</v>
      </c>
      <c r="N17" s="18">
        <v>0</v>
      </c>
      <c r="O17" s="19"/>
      <c r="P17" s="19">
        <v>0</v>
      </c>
      <c r="Q17" s="19">
        <v>1.3</v>
      </c>
      <c r="R17" s="20">
        <v>0</v>
      </c>
      <c r="S17" s="20">
        <f t="shared" si="0"/>
        <v>1.3</v>
      </c>
    </row>
    <row r="18" spans="1:19" ht="57.75" customHeight="1" x14ac:dyDescent="0.25">
      <c r="A18" s="12" t="s">
        <v>37</v>
      </c>
      <c r="B18" s="11">
        <v>62352946</v>
      </c>
      <c r="C18" s="12" t="s">
        <v>38</v>
      </c>
      <c r="D18" s="63">
        <v>4360295</v>
      </c>
      <c r="E18" s="11" t="s">
        <v>30</v>
      </c>
      <c r="F18" s="11">
        <v>2015</v>
      </c>
      <c r="G18" s="13" t="s">
        <v>26</v>
      </c>
      <c r="H18" s="14">
        <v>14</v>
      </c>
      <c r="I18" s="56"/>
      <c r="J18" s="15"/>
      <c r="K18" s="15"/>
      <c r="L18" s="16"/>
      <c r="M18" s="17" t="s">
        <v>22</v>
      </c>
      <c r="N18" s="18">
        <v>0</v>
      </c>
      <c r="O18" s="19"/>
      <c r="P18" s="19">
        <v>0</v>
      </c>
      <c r="Q18" s="19">
        <v>14</v>
      </c>
      <c r="R18" s="20">
        <v>0</v>
      </c>
      <c r="S18" s="20">
        <f t="shared" si="0"/>
        <v>14</v>
      </c>
    </row>
    <row r="19" spans="1:19" ht="42.75" x14ac:dyDescent="0.25">
      <c r="A19" s="10" t="s">
        <v>39</v>
      </c>
      <c r="B19" s="11">
        <v>61985929</v>
      </c>
      <c r="C19" s="12" t="s">
        <v>40</v>
      </c>
      <c r="D19" s="63">
        <v>8995153</v>
      </c>
      <c r="E19" s="11" t="s">
        <v>41</v>
      </c>
      <c r="F19" s="11">
        <v>2015</v>
      </c>
      <c r="G19" s="13" t="s">
        <v>26</v>
      </c>
      <c r="H19" s="14">
        <v>147</v>
      </c>
      <c r="I19" s="56"/>
      <c r="J19" s="15"/>
      <c r="K19" s="15"/>
      <c r="L19" s="16"/>
      <c r="M19" s="17" t="s">
        <v>22</v>
      </c>
      <c r="N19" s="18">
        <v>1</v>
      </c>
      <c r="O19" s="19"/>
      <c r="P19" s="19">
        <v>0</v>
      </c>
      <c r="Q19" s="19">
        <v>153</v>
      </c>
      <c r="R19" s="20">
        <v>-6</v>
      </c>
      <c r="S19" s="20">
        <f t="shared" si="0"/>
        <v>147</v>
      </c>
    </row>
    <row r="20" spans="1:19" ht="28.5" x14ac:dyDescent="0.25">
      <c r="A20" s="10" t="s">
        <v>39</v>
      </c>
      <c r="B20" s="11">
        <v>61985929</v>
      </c>
      <c r="C20" s="12" t="s">
        <v>40</v>
      </c>
      <c r="D20" s="63">
        <v>5852897</v>
      </c>
      <c r="E20" s="11" t="s">
        <v>42</v>
      </c>
      <c r="F20" s="11">
        <v>2015</v>
      </c>
      <c r="G20" s="13" t="s">
        <v>26</v>
      </c>
      <c r="H20" s="14">
        <v>27</v>
      </c>
      <c r="I20" s="56"/>
      <c r="J20" s="15"/>
      <c r="K20" s="15"/>
      <c r="L20" s="16"/>
      <c r="M20" s="17" t="s">
        <v>22</v>
      </c>
      <c r="N20" s="18">
        <v>1</v>
      </c>
      <c r="O20" s="19"/>
      <c r="P20" s="19">
        <v>0</v>
      </c>
      <c r="Q20" s="19">
        <v>27</v>
      </c>
      <c r="R20" s="20">
        <v>0</v>
      </c>
      <c r="S20" s="20">
        <f t="shared" si="0"/>
        <v>27</v>
      </c>
    </row>
    <row r="21" spans="1:19" ht="28.5" x14ac:dyDescent="0.25">
      <c r="A21" s="10" t="s">
        <v>39</v>
      </c>
      <c r="B21" s="11">
        <v>61985929</v>
      </c>
      <c r="C21" s="12" t="s">
        <v>40</v>
      </c>
      <c r="D21" s="11">
        <v>4903592</v>
      </c>
      <c r="E21" s="11" t="s">
        <v>326</v>
      </c>
      <c r="F21" s="11">
        <v>2020</v>
      </c>
      <c r="G21" s="13" t="s">
        <v>26</v>
      </c>
      <c r="H21" s="14">
        <v>6</v>
      </c>
      <c r="I21" s="69"/>
      <c r="J21" s="68"/>
      <c r="K21" s="68"/>
      <c r="L21" s="78"/>
      <c r="M21" s="17" t="s">
        <v>22</v>
      </c>
      <c r="N21" s="18">
        <v>1</v>
      </c>
      <c r="O21" s="19"/>
      <c r="P21" s="19"/>
      <c r="Q21" s="18">
        <v>0</v>
      </c>
      <c r="R21" s="20" t="s">
        <v>85</v>
      </c>
      <c r="S21" s="20">
        <f t="shared" si="0"/>
        <v>6</v>
      </c>
    </row>
    <row r="22" spans="1:19" ht="42.75" x14ac:dyDescent="0.25">
      <c r="A22" s="10" t="s">
        <v>43</v>
      </c>
      <c r="B22" s="11">
        <v>499811</v>
      </c>
      <c r="C22" s="12" t="s">
        <v>44</v>
      </c>
      <c r="D22" s="63">
        <v>9280386</v>
      </c>
      <c r="E22" s="11" t="s">
        <v>36</v>
      </c>
      <c r="F22" s="11">
        <v>2015</v>
      </c>
      <c r="G22" s="13" t="s">
        <v>21</v>
      </c>
      <c r="H22" s="14">
        <v>0.12</v>
      </c>
      <c r="I22" s="56"/>
      <c r="J22" s="15"/>
      <c r="K22" s="15"/>
      <c r="L22" s="16"/>
      <c r="M22" s="17" t="s">
        <v>45</v>
      </c>
      <c r="N22" s="18">
        <v>0</v>
      </c>
      <c r="O22" s="19"/>
      <c r="P22" s="19">
        <v>0</v>
      </c>
      <c r="Q22" s="19">
        <v>0.12</v>
      </c>
      <c r="R22" s="20">
        <v>0</v>
      </c>
      <c r="S22" s="20">
        <f t="shared" si="0"/>
        <v>0.12</v>
      </c>
    </row>
    <row r="23" spans="1:19" ht="42.75" x14ac:dyDescent="0.25">
      <c r="A23" s="10" t="s">
        <v>43</v>
      </c>
      <c r="B23" s="11">
        <v>499811</v>
      </c>
      <c r="C23" s="12" t="s">
        <v>44</v>
      </c>
      <c r="D23" s="63">
        <v>7118025</v>
      </c>
      <c r="E23" s="11" t="s">
        <v>46</v>
      </c>
      <c r="F23" s="11">
        <v>2015</v>
      </c>
      <c r="G23" s="13" t="s">
        <v>21</v>
      </c>
      <c r="H23" s="14">
        <v>1.6</v>
      </c>
      <c r="I23" s="56"/>
      <c r="J23" s="15"/>
      <c r="K23" s="15"/>
      <c r="L23" s="16"/>
      <c r="M23" s="17" t="s">
        <v>45</v>
      </c>
      <c r="N23" s="18">
        <v>0</v>
      </c>
      <c r="O23" s="19"/>
      <c r="P23" s="19">
        <v>0</v>
      </c>
      <c r="Q23" s="19">
        <v>1.6</v>
      </c>
      <c r="R23" s="20">
        <v>0</v>
      </c>
      <c r="S23" s="20">
        <f t="shared" si="0"/>
        <v>1.6</v>
      </c>
    </row>
    <row r="24" spans="1:19" ht="38.25" x14ac:dyDescent="0.25">
      <c r="A24" s="10" t="s">
        <v>47</v>
      </c>
      <c r="B24" s="11">
        <v>852163</v>
      </c>
      <c r="C24" s="12" t="s">
        <v>48</v>
      </c>
      <c r="D24" s="63">
        <v>7541922</v>
      </c>
      <c r="E24" s="11" t="s">
        <v>49</v>
      </c>
      <c r="F24" s="11">
        <v>2016</v>
      </c>
      <c r="G24" s="13" t="s">
        <v>21</v>
      </c>
      <c r="H24" s="14">
        <v>2.0699999999999998</v>
      </c>
      <c r="I24" s="56"/>
      <c r="J24" s="15"/>
      <c r="K24" s="15"/>
      <c r="L24" s="16"/>
      <c r="M24" s="17" t="s">
        <v>22</v>
      </c>
      <c r="N24" s="18">
        <v>0</v>
      </c>
      <c r="O24" s="19"/>
      <c r="P24" s="19">
        <v>0</v>
      </c>
      <c r="Q24" s="19">
        <v>2.0699999999999998</v>
      </c>
      <c r="R24" s="20">
        <v>0</v>
      </c>
      <c r="S24" s="20">
        <f t="shared" si="0"/>
        <v>2.0699999999999998</v>
      </c>
    </row>
    <row r="25" spans="1:19" ht="28.5" x14ac:dyDescent="0.25">
      <c r="A25" s="10" t="s">
        <v>47</v>
      </c>
      <c r="B25" s="11">
        <v>852163</v>
      </c>
      <c r="C25" s="12" t="s">
        <v>48</v>
      </c>
      <c r="D25" s="63">
        <v>8804163</v>
      </c>
      <c r="E25" s="11" t="s">
        <v>42</v>
      </c>
      <c r="F25" s="11">
        <v>2016</v>
      </c>
      <c r="G25" s="13" t="s">
        <v>26</v>
      </c>
      <c r="H25" s="14">
        <v>45</v>
      </c>
      <c r="I25" s="56"/>
      <c r="J25" s="15"/>
      <c r="K25" s="15"/>
      <c r="L25" s="16"/>
      <c r="M25" s="17" t="s">
        <v>22</v>
      </c>
      <c r="N25" s="18">
        <v>0</v>
      </c>
      <c r="O25" s="19"/>
      <c r="P25" s="19">
        <v>0</v>
      </c>
      <c r="Q25" s="19">
        <v>45</v>
      </c>
      <c r="R25" s="20">
        <v>0</v>
      </c>
      <c r="S25" s="20">
        <f t="shared" si="0"/>
        <v>45</v>
      </c>
    </row>
    <row r="26" spans="1:19" ht="42.75" x14ac:dyDescent="0.25">
      <c r="A26" s="10" t="s">
        <v>47</v>
      </c>
      <c r="B26" s="11">
        <v>852163</v>
      </c>
      <c r="C26" s="12" t="s">
        <v>50</v>
      </c>
      <c r="D26" s="63">
        <v>2374811</v>
      </c>
      <c r="E26" s="11" t="s">
        <v>51</v>
      </c>
      <c r="F26" s="11">
        <v>2015</v>
      </c>
      <c r="G26" s="13" t="s">
        <v>26</v>
      </c>
      <c r="H26" s="14">
        <v>34</v>
      </c>
      <c r="I26" s="56"/>
      <c r="J26" s="15"/>
      <c r="K26" s="15"/>
      <c r="L26" s="16" t="s">
        <v>353</v>
      </c>
      <c r="M26" s="17" t="s">
        <v>22</v>
      </c>
      <c r="N26" s="18">
        <v>0</v>
      </c>
      <c r="O26" s="19"/>
      <c r="P26" s="19">
        <v>0</v>
      </c>
      <c r="Q26" s="19">
        <v>36</v>
      </c>
      <c r="R26" s="20">
        <v>0</v>
      </c>
      <c r="S26" s="20">
        <f t="shared" si="0"/>
        <v>34</v>
      </c>
    </row>
    <row r="27" spans="1:19" ht="42.75" x14ac:dyDescent="0.25">
      <c r="A27" s="10" t="s">
        <v>47</v>
      </c>
      <c r="B27" s="11">
        <v>852163</v>
      </c>
      <c r="C27" s="12" t="s">
        <v>50</v>
      </c>
      <c r="D27" s="63">
        <v>1443819</v>
      </c>
      <c r="E27" s="11" t="s">
        <v>52</v>
      </c>
      <c r="F27" s="11">
        <v>2015</v>
      </c>
      <c r="G27" s="13" t="s">
        <v>21</v>
      </c>
      <c r="H27" s="14">
        <v>8</v>
      </c>
      <c r="I27" s="56"/>
      <c r="J27" s="15"/>
      <c r="K27" s="15"/>
      <c r="L27" s="16"/>
      <c r="M27" s="17" t="s">
        <v>22</v>
      </c>
      <c r="N27" s="18">
        <v>0</v>
      </c>
      <c r="O27" s="19"/>
      <c r="P27" s="19">
        <v>0</v>
      </c>
      <c r="Q27" s="19">
        <v>8.2260000000000009</v>
      </c>
      <c r="R27" s="20">
        <v>0</v>
      </c>
      <c r="S27" s="20">
        <f t="shared" si="0"/>
        <v>8</v>
      </c>
    </row>
    <row r="28" spans="1:19" ht="48.75" customHeight="1" x14ac:dyDescent="0.25">
      <c r="A28" s="10" t="s">
        <v>47</v>
      </c>
      <c r="B28" s="11">
        <v>852163</v>
      </c>
      <c r="C28" s="12" t="s">
        <v>334</v>
      </c>
      <c r="D28" s="11">
        <v>8761376</v>
      </c>
      <c r="E28" s="11" t="s">
        <v>333</v>
      </c>
      <c r="F28" s="11">
        <v>2020</v>
      </c>
      <c r="G28" s="13" t="s">
        <v>26</v>
      </c>
      <c r="H28" s="14">
        <v>2</v>
      </c>
      <c r="I28" s="69"/>
      <c r="J28" s="68"/>
      <c r="K28" s="68"/>
      <c r="L28" s="78" t="s">
        <v>340</v>
      </c>
      <c r="M28" s="17" t="s">
        <v>22</v>
      </c>
      <c r="N28" s="18">
        <v>0</v>
      </c>
      <c r="O28" s="19"/>
      <c r="P28" s="19"/>
      <c r="Q28" s="18">
        <v>0</v>
      </c>
      <c r="R28" s="20" t="s">
        <v>85</v>
      </c>
      <c r="S28" s="20">
        <v>2</v>
      </c>
    </row>
    <row r="29" spans="1:19" ht="57" x14ac:dyDescent="0.25">
      <c r="A29" s="10" t="s">
        <v>53</v>
      </c>
      <c r="B29" s="11">
        <v>75123215</v>
      </c>
      <c r="C29" s="12" t="s">
        <v>54</v>
      </c>
      <c r="D29" s="63">
        <v>6971263</v>
      </c>
      <c r="E29" s="11" t="s">
        <v>52</v>
      </c>
      <c r="F29" s="11">
        <v>2015</v>
      </c>
      <c r="G29" s="13" t="s">
        <v>21</v>
      </c>
      <c r="H29" s="14">
        <v>11.75</v>
      </c>
      <c r="I29" s="56"/>
      <c r="J29" s="15"/>
      <c r="K29" s="15"/>
      <c r="L29" s="16"/>
      <c r="M29" s="17" t="s">
        <v>22</v>
      </c>
      <c r="N29" s="18">
        <v>0</v>
      </c>
      <c r="O29" s="19"/>
      <c r="P29" s="19">
        <v>0</v>
      </c>
      <c r="Q29" s="19">
        <v>10.75</v>
      </c>
      <c r="R29" s="20">
        <v>1</v>
      </c>
      <c r="S29" s="20">
        <f t="shared" ref="S29:S60" si="1">H29+I29+J29+K29</f>
        <v>11.75</v>
      </c>
    </row>
    <row r="30" spans="1:19" ht="42.75" x14ac:dyDescent="0.25">
      <c r="A30" s="10" t="s">
        <v>55</v>
      </c>
      <c r="B30" s="11">
        <v>4775627</v>
      </c>
      <c r="C30" s="12" t="s">
        <v>56</v>
      </c>
      <c r="D30" s="63">
        <v>8228310</v>
      </c>
      <c r="E30" s="11" t="s">
        <v>57</v>
      </c>
      <c r="F30" s="11">
        <v>2017</v>
      </c>
      <c r="G30" s="13" t="s">
        <v>21</v>
      </c>
      <c r="H30" s="14">
        <v>10.324</v>
      </c>
      <c r="I30" s="56"/>
      <c r="J30" s="15"/>
      <c r="K30" s="15"/>
      <c r="L30" s="16"/>
      <c r="M30" s="17" t="s">
        <v>22</v>
      </c>
      <c r="N30" s="18">
        <v>0</v>
      </c>
      <c r="O30" s="19"/>
      <c r="P30" s="19">
        <v>0</v>
      </c>
      <c r="Q30" s="19">
        <v>8.3239999999999998</v>
      </c>
      <c r="R30" s="20">
        <v>2</v>
      </c>
      <c r="S30" s="20">
        <f t="shared" si="1"/>
        <v>10.324</v>
      </c>
    </row>
    <row r="31" spans="1:19" ht="42.75" x14ac:dyDescent="0.25">
      <c r="A31" s="10" t="s">
        <v>55</v>
      </c>
      <c r="B31" s="11">
        <v>4775627</v>
      </c>
      <c r="C31" s="12" t="s">
        <v>56</v>
      </c>
      <c r="D31" s="63">
        <v>1474648</v>
      </c>
      <c r="E31" s="11" t="s">
        <v>51</v>
      </c>
      <c r="F31" s="11">
        <v>2017</v>
      </c>
      <c r="G31" s="13" t="s">
        <v>26</v>
      </c>
      <c r="H31" s="14">
        <v>8</v>
      </c>
      <c r="I31" s="56"/>
      <c r="J31" s="15"/>
      <c r="K31" s="15"/>
      <c r="L31" s="16"/>
      <c r="M31" s="17" t="s">
        <v>22</v>
      </c>
      <c r="N31" s="18">
        <v>0</v>
      </c>
      <c r="O31" s="19"/>
      <c r="P31" s="19">
        <v>0</v>
      </c>
      <c r="Q31" s="19">
        <v>8</v>
      </c>
      <c r="R31" s="20">
        <v>0</v>
      </c>
      <c r="S31" s="20">
        <f t="shared" si="1"/>
        <v>8</v>
      </c>
    </row>
    <row r="32" spans="1:19" ht="42.75" x14ac:dyDescent="0.25">
      <c r="A32" s="10" t="s">
        <v>55</v>
      </c>
      <c r="B32" s="11">
        <v>4775627</v>
      </c>
      <c r="C32" s="12" t="s">
        <v>56</v>
      </c>
      <c r="D32" s="63">
        <v>9326558</v>
      </c>
      <c r="E32" s="11" t="s">
        <v>58</v>
      </c>
      <c r="F32" s="11">
        <v>2017</v>
      </c>
      <c r="G32" s="13" t="s">
        <v>21</v>
      </c>
      <c r="H32" s="14">
        <v>1.1459999999999999</v>
      </c>
      <c r="I32" s="56"/>
      <c r="J32" s="15"/>
      <c r="K32" s="15"/>
      <c r="L32" s="16"/>
      <c r="M32" s="17" t="s">
        <v>22</v>
      </c>
      <c r="N32" s="18">
        <v>0</v>
      </c>
      <c r="O32" s="19"/>
      <c r="P32" s="19">
        <v>0</v>
      </c>
      <c r="Q32" s="19">
        <v>1.1459999999999999</v>
      </c>
      <c r="R32" s="20">
        <v>0</v>
      </c>
      <c r="S32" s="20">
        <f t="shared" si="1"/>
        <v>1.1459999999999999</v>
      </c>
    </row>
    <row r="33" spans="1:19" ht="42.75" x14ac:dyDescent="0.25">
      <c r="A33" s="10" t="s">
        <v>55</v>
      </c>
      <c r="B33" s="11">
        <v>4775627</v>
      </c>
      <c r="C33" s="12" t="s">
        <v>56</v>
      </c>
      <c r="D33" s="63">
        <v>6440536</v>
      </c>
      <c r="E33" s="11" t="s">
        <v>59</v>
      </c>
      <c r="F33" s="11">
        <v>2017</v>
      </c>
      <c r="G33" s="13" t="s">
        <v>21</v>
      </c>
      <c r="H33" s="14">
        <v>3.6480000000000001</v>
      </c>
      <c r="I33" s="56"/>
      <c r="J33" s="15"/>
      <c r="K33" s="15"/>
      <c r="L33" s="16"/>
      <c r="M33" s="17" t="s">
        <v>22</v>
      </c>
      <c r="N33" s="18">
        <v>0</v>
      </c>
      <c r="O33" s="19"/>
      <c r="P33" s="19">
        <v>0</v>
      </c>
      <c r="Q33" s="19">
        <v>3.6480000000000001</v>
      </c>
      <c r="R33" s="20">
        <v>0</v>
      </c>
      <c r="S33" s="20">
        <f t="shared" si="1"/>
        <v>3.6480000000000001</v>
      </c>
    </row>
    <row r="34" spans="1:19" ht="42.75" x14ac:dyDescent="0.25">
      <c r="A34" s="10" t="s">
        <v>60</v>
      </c>
      <c r="B34" s="11">
        <v>47921293</v>
      </c>
      <c r="C34" s="12" t="s">
        <v>61</v>
      </c>
      <c r="D34" s="63">
        <v>5598050</v>
      </c>
      <c r="E34" s="11" t="s">
        <v>49</v>
      </c>
      <c r="F34" s="11">
        <v>2015</v>
      </c>
      <c r="G34" s="13" t="s">
        <v>21</v>
      </c>
      <c r="H34" s="14">
        <v>7.85</v>
      </c>
      <c r="I34" s="56"/>
      <c r="J34" s="15"/>
      <c r="K34" s="15"/>
      <c r="L34" s="16"/>
      <c r="M34" s="17" t="s">
        <v>22</v>
      </c>
      <c r="N34" s="18">
        <v>1</v>
      </c>
      <c r="O34" s="19"/>
      <c r="P34" s="19">
        <v>0</v>
      </c>
      <c r="Q34" s="19">
        <v>7</v>
      </c>
      <c r="R34" s="20">
        <v>1</v>
      </c>
      <c r="S34" s="20">
        <f t="shared" si="1"/>
        <v>7.85</v>
      </c>
    </row>
    <row r="35" spans="1:19" ht="42.75" x14ac:dyDescent="0.25">
      <c r="A35" s="10" t="s">
        <v>60</v>
      </c>
      <c r="B35" s="11">
        <v>47921293</v>
      </c>
      <c r="C35" s="12" t="s">
        <v>61</v>
      </c>
      <c r="D35" s="63">
        <v>2244884</v>
      </c>
      <c r="E35" s="11" t="s">
        <v>42</v>
      </c>
      <c r="F35" s="11">
        <v>2015</v>
      </c>
      <c r="G35" s="13" t="s">
        <v>26</v>
      </c>
      <c r="H35" s="14">
        <v>126</v>
      </c>
      <c r="I35" s="56"/>
      <c r="J35" s="15"/>
      <c r="K35" s="15"/>
      <c r="L35" s="16"/>
      <c r="M35" s="17" t="s">
        <v>22</v>
      </c>
      <c r="N35" s="18">
        <v>1</v>
      </c>
      <c r="O35" s="19"/>
      <c r="P35" s="19">
        <v>0</v>
      </c>
      <c r="Q35" s="19">
        <v>126</v>
      </c>
      <c r="R35" s="20">
        <v>0</v>
      </c>
      <c r="S35" s="20">
        <f t="shared" si="1"/>
        <v>126</v>
      </c>
    </row>
    <row r="36" spans="1:19" ht="42.75" x14ac:dyDescent="0.25">
      <c r="A36" s="10" t="s">
        <v>60</v>
      </c>
      <c r="B36" s="11">
        <v>47921293</v>
      </c>
      <c r="C36" s="12" t="s">
        <v>61</v>
      </c>
      <c r="D36" s="63">
        <v>8489645</v>
      </c>
      <c r="E36" s="11" t="s">
        <v>27</v>
      </c>
      <c r="F36" s="11">
        <v>2015</v>
      </c>
      <c r="G36" s="13" t="s">
        <v>26</v>
      </c>
      <c r="H36" s="14">
        <v>105</v>
      </c>
      <c r="I36" s="56"/>
      <c r="J36" s="15"/>
      <c r="K36" s="15"/>
      <c r="L36" s="16"/>
      <c r="M36" s="17" t="s">
        <v>22</v>
      </c>
      <c r="N36" s="18">
        <v>1</v>
      </c>
      <c r="O36" s="19"/>
      <c r="P36" s="19">
        <v>0</v>
      </c>
      <c r="Q36" s="19">
        <v>105</v>
      </c>
      <c r="R36" s="20">
        <v>0</v>
      </c>
      <c r="S36" s="20">
        <f t="shared" si="1"/>
        <v>105</v>
      </c>
    </row>
    <row r="37" spans="1:19" ht="42.75" x14ac:dyDescent="0.25">
      <c r="A37" s="10" t="s">
        <v>60</v>
      </c>
      <c r="B37" s="11">
        <v>47921293</v>
      </c>
      <c r="C37" s="12" t="s">
        <v>61</v>
      </c>
      <c r="D37" s="64">
        <v>9503362</v>
      </c>
      <c r="E37" s="11" t="s">
        <v>51</v>
      </c>
      <c r="F37" s="11">
        <v>2016</v>
      </c>
      <c r="G37" s="13" t="s">
        <v>26</v>
      </c>
      <c r="H37" s="14">
        <v>3</v>
      </c>
      <c r="I37" s="56"/>
      <c r="J37" s="15"/>
      <c r="K37" s="15"/>
      <c r="L37" s="16"/>
      <c r="M37" s="17" t="s">
        <v>22</v>
      </c>
      <c r="N37" s="18">
        <v>1</v>
      </c>
      <c r="O37" s="19"/>
      <c r="P37" s="19">
        <v>0</v>
      </c>
      <c r="Q37" s="19">
        <v>3</v>
      </c>
      <c r="R37" s="20">
        <v>0</v>
      </c>
      <c r="S37" s="20">
        <f t="shared" si="1"/>
        <v>3</v>
      </c>
    </row>
    <row r="38" spans="1:19" ht="42.75" x14ac:dyDescent="0.25">
      <c r="A38" s="10" t="s">
        <v>60</v>
      </c>
      <c r="B38" s="11">
        <v>47921293</v>
      </c>
      <c r="C38" s="12" t="s">
        <v>61</v>
      </c>
      <c r="D38" s="64">
        <v>5800283</v>
      </c>
      <c r="E38" s="11" t="s">
        <v>58</v>
      </c>
      <c r="F38" s="11">
        <v>2016</v>
      </c>
      <c r="G38" s="13" t="s">
        <v>21</v>
      </c>
      <c r="H38" s="14">
        <v>3.8</v>
      </c>
      <c r="I38" s="56"/>
      <c r="J38" s="15"/>
      <c r="K38" s="15"/>
      <c r="L38" s="16"/>
      <c r="M38" s="17" t="s">
        <v>22</v>
      </c>
      <c r="N38" s="18">
        <v>1</v>
      </c>
      <c r="O38" s="19"/>
      <c r="P38" s="19">
        <v>0</v>
      </c>
      <c r="Q38" s="19">
        <v>3.8</v>
      </c>
      <c r="R38" s="20">
        <v>0</v>
      </c>
      <c r="S38" s="20">
        <f t="shared" si="1"/>
        <v>3.8</v>
      </c>
    </row>
    <row r="39" spans="1:19" ht="42.75" x14ac:dyDescent="0.25">
      <c r="A39" s="10" t="s">
        <v>60</v>
      </c>
      <c r="B39" s="11">
        <v>47921293</v>
      </c>
      <c r="C39" s="12" t="s">
        <v>61</v>
      </c>
      <c r="D39" s="63">
        <v>9552289</v>
      </c>
      <c r="E39" s="11" t="s">
        <v>52</v>
      </c>
      <c r="F39" s="11">
        <v>2015</v>
      </c>
      <c r="G39" s="13" t="s">
        <v>21</v>
      </c>
      <c r="H39" s="14">
        <v>22</v>
      </c>
      <c r="I39" s="56"/>
      <c r="J39" s="15"/>
      <c r="K39" s="15"/>
      <c r="L39" s="16"/>
      <c r="M39" s="17" t="s">
        <v>22</v>
      </c>
      <c r="N39" s="18">
        <v>1</v>
      </c>
      <c r="O39" s="19"/>
      <c r="P39" s="19">
        <v>0</v>
      </c>
      <c r="Q39" s="19">
        <v>21</v>
      </c>
      <c r="R39" s="20">
        <v>1</v>
      </c>
      <c r="S39" s="20">
        <f t="shared" si="1"/>
        <v>22</v>
      </c>
    </row>
    <row r="40" spans="1:19" ht="42.75" x14ac:dyDescent="0.25">
      <c r="A40" s="10" t="s">
        <v>62</v>
      </c>
      <c r="B40" s="11">
        <v>75123240</v>
      </c>
      <c r="C40" s="12" t="s">
        <v>63</v>
      </c>
      <c r="D40" s="63">
        <v>7447268</v>
      </c>
      <c r="E40" s="11" t="s">
        <v>25</v>
      </c>
      <c r="F40" s="11">
        <v>2015</v>
      </c>
      <c r="G40" s="13" t="s">
        <v>26</v>
      </c>
      <c r="H40" s="14">
        <v>0</v>
      </c>
      <c r="I40" s="56">
        <v>26</v>
      </c>
      <c r="J40" s="15"/>
      <c r="K40" s="15"/>
      <c r="L40" s="16"/>
      <c r="M40" s="17" t="s">
        <v>22</v>
      </c>
      <c r="N40" s="18">
        <v>0</v>
      </c>
      <c r="O40" s="19">
        <v>1</v>
      </c>
      <c r="P40" s="19">
        <v>0</v>
      </c>
      <c r="Q40" s="19">
        <v>0</v>
      </c>
      <c r="R40" s="20">
        <v>0</v>
      </c>
      <c r="S40" s="20">
        <f t="shared" si="1"/>
        <v>26</v>
      </c>
    </row>
    <row r="41" spans="1:19" ht="42.75" x14ac:dyDescent="0.25">
      <c r="A41" s="10" t="s">
        <v>62</v>
      </c>
      <c r="B41" s="11">
        <v>75123240</v>
      </c>
      <c r="C41" s="12" t="s">
        <v>63</v>
      </c>
      <c r="D41" s="63">
        <v>8966386</v>
      </c>
      <c r="E41" s="11" t="s">
        <v>25</v>
      </c>
      <c r="F41" s="11">
        <v>2015</v>
      </c>
      <c r="G41" s="13" t="s">
        <v>26</v>
      </c>
      <c r="H41" s="14">
        <v>0</v>
      </c>
      <c r="I41" s="56">
        <v>2</v>
      </c>
      <c r="J41" s="15"/>
      <c r="K41" s="15"/>
      <c r="L41" s="16"/>
      <c r="M41" s="17" t="s">
        <v>22</v>
      </c>
      <c r="N41" s="18">
        <v>0</v>
      </c>
      <c r="O41" s="19">
        <v>1</v>
      </c>
      <c r="P41" s="19">
        <v>1</v>
      </c>
      <c r="Q41" s="19">
        <v>0</v>
      </c>
      <c r="R41" s="20">
        <v>0</v>
      </c>
      <c r="S41" s="20">
        <f t="shared" si="1"/>
        <v>2</v>
      </c>
    </row>
    <row r="42" spans="1:19" ht="42.75" x14ac:dyDescent="0.25">
      <c r="A42" s="10" t="s">
        <v>62</v>
      </c>
      <c r="B42" s="11">
        <v>75123240</v>
      </c>
      <c r="C42" s="12" t="s">
        <v>63</v>
      </c>
      <c r="D42" s="63">
        <v>4845070</v>
      </c>
      <c r="E42" s="11" t="s">
        <v>30</v>
      </c>
      <c r="F42" s="11">
        <v>2015</v>
      </c>
      <c r="G42" s="13" t="s">
        <v>26</v>
      </c>
      <c r="H42" s="14">
        <v>10</v>
      </c>
      <c r="I42" s="56"/>
      <c r="J42" s="15"/>
      <c r="K42" s="15"/>
      <c r="L42" s="16"/>
      <c r="M42" s="17" t="s">
        <v>22</v>
      </c>
      <c r="N42" s="18">
        <v>0</v>
      </c>
      <c r="O42" s="19"/>
      <c r="P42" s="19">
        <v>0</v>
      </c>
      <c r="Q42" s="19">
        <v>10</v>
      </c>
      <c r="R42" s="20">
        <v>0</v>
      </c>
      <c r="S42" s="20">
        <f t="shared" si="1"/>
        <v>10</v>
      </c>
    </row>
    <row r="43" spans="1:19" ht="42.75" x14ac:dyDescent="0.25">
      <c r="A43" s="10" t="s">
        <v>62</v>
      </c>
      <c r="B43" s="11">
        <v>75123240</v>
      </c>
      <c r="C43" s="12" t="s">
        <v>63</v>
      </c>
      <c r="D43" s="63">
        <v>3721331</v>
      </c>
      <c r="E43" s="11" t="s">
        <v>52</v>
      </c>
      <c r="F43" s="11">
        <v>2015</v>
      </c>
      <c r="G43" s="13" t="s">
        <v>21</v>
      </c>
      <c r="H43" s="14">
        <v>8.75</v>
      </c>
      <c r="I43" s="56"/>
      <c r="J43" s="15"/>
      <c r="K43" s="15"/>
      <c r="L43" s="16"/>
      <c r="M43" s="17" t="s">
        <v>22</v>
      </c>
      <c r="N43" s="18">
        <v>0</v>
      </c>
      <c r="O43" s="19"/>
      <c r="P43" s="19">
        <v>0</v>
      </c>
      <c r="Q43" s="19">
        <v>8.75</v>
      </c>
      <c r="R43" s="20">
        <v>0</v>
      </c>
      <c r="S43" s="20">
        <f t="shared" si="1"/>
        <v>8.75</v>
      </c>
    </row>
    <row r="44" spans="1:19" ht="42.75" x14ac:dyDescent="0.25">
      <c r="A44" s="10" t="s">
        <v>64</v>
      </c>
      <c r="B44" s="11">
        <v>406422</v>
      </c>
      <c r="C44" s="12" t="s">
        <v>65</v>
      </c>
      <c r="D44" s="63">
        <v>3803303</v>
      </c>
      <c r="E44" s="11" t="s">
        <v>52</v>
      </c>
      <c r="F44" s="11">
        <v>2015</v>
      </c>
      <c r="G44" s="13" t="s">
        <v>21</v>
      </c>
      <c r="H44" s="14">
        <v>5.25</v>
      </c>
      <c r="I44" s="56"/>
      <c r="J44" s="15"/>
      <c r="K44" s="15"/>
      <c r="L44" s="16"/>
      <c r="M44" s="17" t="s">
        <v>22</v>
      </c>
      <c r="N44" s="18">
        <v>0</v>
      </c>
      <c r="O44" s="19"/>
      <c r="P44" s="19">
        <v>0</v>
      </c>
      <c r="Q44" s="19">
        <v>5.25</v>
      </c>
      <c r="R44" s="20">
        <v>0</v>
      </c>
      <c r="S44" s="20">
        <f t="shared" si="1"/>
        <v>5.25</v>
      </c>
    </row>
    <row r="45" spans="1:19" ht="42.75" x14ac:dyDescent="0.25">
      <c r="A45" s="10" t="s">
        <v>66</v>
      </c>
      <c r="B45" s="11">
        <v>25755277</v>
      </c>
      <c r="C45" s="12" t="s">
        <v>67</v>
      </c>
      <c r="D45" s="63">
        <v>9402652</v>
      </c>
      <c r="E45" s="11" t="s">
        <v>68</v>
      </c>
      <c r="F45" s="11">
        <v>2015</v>
      </c>
      <c r="G45" s="13" t="s">
        <v>21</v>
      </c>
      <c r="H45" s="14">
        <v>10.5</v>
      </c>
      <c r="I45" s="56"/>
      <c r="J45" s="15"/>
      <c r="K45" s="15">
        <v>3</v>
      </c>
      <c r="L45" s="16" t="s">
        <v>69</v>
      </c>
      <c r="M45" s="17" t="s">
        <v>22</v>
      </c>
      <c r="N45" s="18">
        <v>0</v>
      </c>
      <c r="O45" s="19"/>
      <c r="P45" s="19">
        <v>0</v>
      </c>
      <c r="Q45" s="19">
        <v>11.5</v>
      </c>
      <c r="R45" s="20">
        <v>-1</v>
      </c>
      <c r="S45" s="20">
        <f t="shared" si="1"/>
        <v>13.5</v>
      </c>
    </row>
    <row r="46" spans="1:19" ht="42.75" x14ac:dyDescent="0.25">
      <c r="A46" s="10" t="s">
        <v>66</v>
      </c>
      <c r="B46" s="11">
        <v>25755277</v>
      </c>
      <c r="C46" s="12" t="s">
        <v>67</v>
      </c>
      <c r="D46" s="63">
        <v>8373997</v>
      </c>
      <c r="E46" s="11" t="s">
        <v>33</v>
      </c>
      <c r="F46" s="11">
        <v>2015</v>
      </c>
      <c r="G46" s="13" t="s">
        <v>21</v>
      </c>
      <c r="H46" s="14">
        <v>16.7</v>
      </c>
      <c r="I46" s="56"/>
      <c r="J46" s="15"/>
      <c r="K46" s="15">
        <v>2</v>
      </c>
      <c r="L46" s="16" t="s">
        <v>70</v>
      </c>
      <c r="M46" s="17" t="s">
        <v>22</v>
      </c>
      <c r="N46" s="18">
        <v>0</v>
      </c>
      <c r="O46" s="19"/>
      <c r="P46" s="19">
        <v>0</v>
      </c>
      <c r="Q46" s="19">
        <v>15.7</v>
      </c>
      <c r="R46" s="20">
        <v>1</v>
      </c>
      <c r="S46" s="20">
        <f t="shared" si="1"/>
        <v>18.7</v>
      </c>
    </row>
    <row r="47" spans="1:19" ht="42.75" x14ac:dyDescent="0.25">
      <c r="A47" s="23" t="s">
        <v>71</v>
      </c>
      <c r="B47" s="11">
        <v>27027864</v>
      </c>
      <c r="C47" s="12" t="s">
        <v>72</v>
      </c>
      <c r="D47" s="63">
        <v>2901639</v>
      </c>
      <c r="E47" s="11" t="s">
        <v>73</v>
      </c>
      <c r="F47" s="11">
        <v>2015</v>
      </c>
      <c r="G47" s="13" t="s">
        <v>21</v>
      </c>
      <c r="H47" s="14">
        <v>2.7</v>
      </c>
      <c r="I47" s="56"/>
      <c r="J47" s="15"/>
      <c r="K47" s="15"/>
      <c r="L47" s="16"/>
      <c r="M47" s="17" t="s">
        <v>22</v>
      </c>
      <c r="N47" s="18">
        <v>0</v>
      </c>
      <c r="O47" s="19"/>
      <c r="P47" s="19">
        <v>0</v>
      </c>
      <c r="Q47" s="19">
        <v>2.7</v>
      </c>
      <c r="R47" s="20">
        <v>0</v>
      </c>
      <c r="S47" s="20">
        <f t="shared" si="1"/>
        <v>2.7</v>
      </c>
    </row>
    <row r="48" spans="1:19" ht="42.75" x14ac:dyDescent="0.25">
      <c r="A48" s="23" t="s">
        <v>71</v>
      </c>
      <c r="B48" s="11">
        <v>27027864</v>
      </c>
      <c r="C48" s="12" t="s">
        <v>72</v>
      </c>
      <c r="D48" s="63">
        <v>8618999</v>
      </c>
      <c r="E48" s="11" t="s">
        <v>29</v>
      </c>
      <c r="F48" s="11">
        <v>2015</v>
      </c>
      <c r="G48" s="13" t="s">
        <v>21</v>
      </c>
      <c r="H48" s="14">
        <v>5.2</v>
      </c>
      <c r="I48" s="56"/>
      <c r="J48" s="15"/>
      <c r="K48" s="15"/>
      <c r="L48" s="16"/>
      <c r="M48" s="17" t="s">
        <v>22</v>
      </c>
      <c r="N48" s="18">
        <v>0</v>
      </c>
      <c r="O48" s="19"/>
      <c r="P48" s="19">
        <v>0</v>
      </c>
      <c r="Q48" s="19">
        <v>4.2</v>
      </c>
      <c r="R48" s="20">
        <v>1</v>
      </c>
      <c r="S48" s="20">
        <f t="shared" si="1"/>
        <v>5.2</v>
      </c>
    </row>
    <row r="49" spans="1:19" ht="42.75" x14ac:dyDescent="0.25">
      <c r="A49" s="10" t="s">
        <v>71</v>
      </c>
      <c r="B49" s="11">
        <v>27027864</v>
      </c>
      <c r="C49" s="12" t="s">
        <v>72</v>
      </c>
      <c r="D49" s="63">
        <v>4780784</v>
      </c>
      <c r="E49" s="11" t="s">
        <v>75</v>
      </c>
      <c r="F49" s="11">
        <v>2015</v>
      </c>
      <c r="G49" s="13" t="s">
        <v>21</v>
      </c>
      <c r="H49" s="14">
        <v>6</v>
      </c>
      <c r="I49" s="56"/>
      <c r="J49" s="15"/>
      <c r="K49" s="15"/>
      <c r="L49" s="16"/>
      <c r="M49" s="17" t="s">
        <v>22</v>
      </c>
      <c r="N49" s="18">
        <v>0</v>
      </c>
      <c r="O49" s="19"/>
      <c r="P49" s="19">
        <v>0</v>
      </c>
      <c r="Q49" s="19">
        <v>6</v>
      </c>
      <c r="R49" s="20">
        <v>0</v>
      </c>
      <c r="S49" s="20">
        <f t="shared" si="1"/>
        <v>6</v>
      </c>
    </row>
    <row r="50" spans="1:19" ht="42.75" x14ac:dyDescent="0.25">
      <c r="A50" s="10" t="s">
        <v>71</v>
      </c>
      <c r="B50" s="11">
        <v>27027864</v>
      </c>
      <c r="C50" s="12" t="s">
        <v>72</v>
      </c>
      <c r="D50" s="63">
        <v>3950042</v>
      </c>
      <c r="E50" s="11" t="s">
        <v>68</v>
      </c>
      <c r="F50" s="11">
        <v>2015</v>
      </c>
      <c r="G50" s="13" t="s">
        <v>21</v>
      </c>
      <c r="H50" s="14">
        <v>7.4290000000000003</v>
      </c>
      <c r="I50" s="56"/>
      <c r="J50" s="15"/>
      <c r="K50" s="15"/>
      <c r="L50" s="16"/>
      <c r="M50" s="17" t="s">
        <v>22</v>
      </c>
      <c r="N50" s="18">
        <v>0</v>
      </c>
      <c r="O50" s="19"/>
      <c r="P50" s="19">
        <v>0</v>
      </c>
      <c r="Q50" s="19">
        <v>7.49</v>
      </c>
      <c r="R50" s="20">
        <v>0</v>
      </c>
      <c r="S50" s="20">
        <f t="shared" si="1"/>
        <v>7.4290000000000003</v>
      </c>
    </row>
    <row r="51" spans="1:19" ht="42.75" x14ac:dyDescent="0.25">
      <c r="A51" s="10" t="s">
        <v>71</v>
      </c>
      <c r="B51" s="11">
        <v>27027864</v>
      </c>
      <c r="C51" s="12" t="s">
        <v>72</v>
      </c>
      <c r="D51" s="63">
        <v>6451839</v>
      </c>
      <c r="E51" s="11" t="s">
        <v>33</v>
      </c>
      <c r="F51" s="11">
        <v>2015</v>
      </c>
      <c r="G51" s="13" t="s">
        <v>21</v>
      </c>
      <c r="H51" s="14">
        <v>7.4859999999999998</v>
      </c>
      <c r="I51" s="56"/>
      <c r="J51" s="15"/>
      <c r="K51" s="15"/>
      <c r="L51" s="16"/>
      <c r="M51" s="17" t="s">
        <v>22</v>
      </c>
      <c r="N51" s="18">
        <v>0</v>
      </c>
      <c r="O51" s="19"/>
      <c r="P51" s="19">
        <v>0</v>
      </c>
      <c r="Q51" s="19">
        <v>7.4859999999999998</v>
      </c>
      <c r="R51" s="20">
        <v>0</v>
      </c>
      <c r="S51" s="20">
        <f t="shared" si="1"/>
        <v>7.4859999999999998</v>
      </c>
    </row>
    <row r="52" spans="1:19" ht="42.75" x14ac:dyDescent="0.25">
      <c r="A52" s="10" t="s">
        <v>76</v>
      </c>
      <c r="B52" s="11">
        <v>560618</v>
      </c>
      <c r="C52" s="12" t="s">
        <v>77</v>
      </c>
      <c r="D52" s="63">
        <v>6933252</v>
      </c>
      <c r="E52" s="11" t="s">
        <v>49</v>
      </c>
      <c r="F52" s="11">
        <v>2015</v>
      </c>
      <c r="G52" s="13" t="s">
        <v>21</v>
      </c>
      <c r="H52" s="14">
        <v>7</v>
      </c>
      <c r="I52" s="56"/>
      <c r="J52" s="15"/>
      <c r="K52" s="15"/>
      <c r="L52" s="16"/>
      <c r="M52" s="17" t="s">
        <v>22</v>
      </c>
      <c r="N52" s="18">
        <v>0</v>
      </c>
      <c r="O52" s="19"/>
      <c r="P52" s="19">
        <v>0</v>
      </c>
      <c r="Q52" s="19">
        <v>7</v>
      </c>
      <c r="R52" s="20">
        <v>0</v>
      </c>
      <c r="S52" s="20">
        <f t="shared" si="1"/>
        <v>7</v>
      </c>
    </row>
    <row r="53" spans="1:19" ht="42.75" x14ac:dyDescent="0.25">
      <c r="A53" s="10" t="s">
        <v>78</v>
      </c>
      <c r="B53" s="11">
        <v>25852957</v>
      </c>
      <c r="C53" s="12" t="s">
        <v>79</v>
      </c>
      <c r="D53" s="63">
        <v>8030656</v>
      </c>
      <c r="E53" s="11" t="s">
        <v>58</v>
      </c>
      <c r="F53" s="11">
        <v>2015</v>
      </c>
      <c r="G53" s="13" t="s">
        <v>21</v>
      </c>
      <c r="H53" s="14">
        <v>6.5940000000000003</v>
      </c>
      <c r="I53" s="56"/>
      <c r="J53" s="15"/>
      <c r="K53" s="15"/>
      <c r="L53" s="16"/>
      <c r="M53" s="17" t="s">
        <v>22</v>
      </c>
      <c r="N53" s="18">
        <v>0</v>
      </c>
      <c r="O53" s="19"/>
      <c r="P53" s="19">
        <v>0</v>
      </c>
      <c r="Q53" s="19">
        <v>6.3470000000000004</v>
      </c>
      <c r="R53" s="20">
        <v>0.25</v>
      </c>
      <c r="S53" s="20">
        <f t="shared" si="1"/>
        <v>6.5940000000000003</v>
      </c>
    </row>
    <row r="54" spans="1:19" ht="59.25" customHeight="1" x14ac:dyDescent="0.25">
      <c r="A54" s="10" t="s">
        <v>78</v>
      </c>
      <c r="B54" s="11">
        <v>25852957</v>
      </c>
      <c r="C54" s="12" t="s">
        <v>79</v>
      </c>
      <c r="D54" s="63">
        <v>1108873</v>
      </c>
      <c r="E54" s="11" t="s">
        <v>20</v>
      </c>
      <c r="F54" s="11">
        <v>2015</v>
      </c>
      <c r="G54" s="13" t="s">
        <v>21</v>
      </c>
      <c r="H54" s="14">
        <v>2.3090000000000002</v>
      </c>
      <c r="I54" s="56"/>
      <c r="J54" s="15"/>
      <c r="K54" s="15"/>
      <c r="L54" s="16"/>
      <c r="M54" s="17" t="s">
        <v>22</v>
      </c>
      <c r="N54" s="18">
        <v>0</v>
      </c>
      <c r="O54" s="19"/>
      <c r="P54" s="19">
        <v>0</v>
      </c>
      <c r="Q54" s="19">
        <v>2.1579999999999999</v>
      </c>
      <c r="R54" s="20">
        <v>0.152</v>
      </c>
      <c r="S54" s="20">
        <f t="shared" si="1"/>
        <v>2.3090000000000002</v>
      </c>
    </row>
    <row r="55" spans="1:19" ht="56.25" customHeight="1" x14ac:dyDescent="0.25">
      <c r="A55" s="10" t="s">
        <v>78</v>
      </c>
      <c r="B55" s="11">
        <v>25852957</v>
      </c>
      <c r="C55" s="12" t="s">
        <v>79</v>
      </c>
      <c r="D55" s="63">
        <v>2100148</v>
      </c>
      <c r="E55" s="11" t="s">
        <v>80</v>
      </c>
      <c r="F55" s="11">
        <v>2015</v>
      </c>
      <c r="G55" s="13" t="s">
        <v>21</v>
      </c>
      <c r="H55" s="14">
        <v>1</v>
      </c>
      <c r="I55" s="56"/>
      <c r="J55" s="15"/>
      <c r="K55" s="15"/>
      <c r="L55" s="16"/>
      <c r="M55" s="17" t="s">
        <v>22</v>
      </c>
      <c r="N55" s="18">
        <v>0</v>
      </c>
      <c r="O55" s="19"/>
      <c r="P55" s="19">
        <v>0</v>
      </c>
      <c r="Q55" s="19">
        <v>0.9</v>
      </c>
      <c r="R55" s="20">
        <v>0.1</v>
      </c>
      <c r="S55" s="20">
        <f t="shared" si="1"/>
        <v>1</v>
      </c>
    </row>
    <row r="56" spans="1:19" ht="55.5" customHeight="1" x14ac:dyDescent="0.25">
      <c r="A56" s="10" t="s">
        <v>78</v>
      </c>
      <c r="B56" s="11">
        <v>25852957</v>
      </c>
      <c r="C56" s="12" t="s">
        <v>79</v>
      </c>
      <c r="D56" s="11">
        <v>5223448</v>
      </c>
      <c r="E56" s="11" t="s">
        <v>327</v>
      </c>
      <c r="F56" s="11">
        <v>2020</v>
      </c>
      <c r="G56" s="13" t="s">
        <v>21</v>
      </c>
      <c r="H56" s="14">
        <v>1</v>
      </c>
      <c r="I56" s="69"/>
      <c r="J56" s="68"/>
      <c r="K56" s="68"/>
      <c r="L56" s="78" t="s">
        <v>340</v>
      </c>
      <c r="M56" s="17" t="s">
        <v>22</v>
      </c>
      <c r="N56" s="18">
        <v>0</v>
      </c>
      <c r="O56" s="19"/>
      <c r="P56" s="19"/>
      <c r="Q56" s="18">
        <v>0</v>
      </c>
      <c r="R56" s="20" t="s">
        <v>85</v>
      </c>
      <c r="S56" s="20">
        <f t="shared" si="1"/>
        <v>1</v>
      </c>
    </row>
    <row r="57" spans="1:19" ht="57.75" customHeight="1" x14ac:dyDescent="0.25">
      <c r="A57" s="10" t="s">
        <v>81</v>
      </c>
      <c r="B57" s="11">
        <v>42766214</v>
      </c>
      <c r="C57" s="12" t="s">
        <v>82</v>
      </c>
      <c r="D57" s="63">
        <v>4879530</v>
      </c>
      <c r="E57" s="11" t="s">
        <v>42</v>
      </c>
      <c r="F57" s="11">
        <v>2015</v>
      </c>
      <c r="G57" s="13" t="s">
        <v>26</v>
      </c>
      <c r="H57" s="14">
        <v>56</v>
      </c>
      <c r="I57" s="56"/>
      <c r="J57" s="15"/>
      <c r="K57" s="15"/>
      <c r="L57" s="16"/>
      <c r="M57" s="17" t="s">
        <v>22</v>
      </c>
      <c r="N57" s="18">
        <v>0</v>
      </c>
      <c r="O57" s="19"/>
      <c r="P57" s="19">
        <v>0</v>
      </c>
      <c r="Q57" s="19">
        <v>56</v>
      </c>
      <c r="R57" s="20">
        <v>0</v>
      </c>
      <c r="S57" s="20">
        <f t="shared" si="1"/>
        <v>56</v>
      </c>
    </row>
    <row r="58" spans="1:19" ht="75" customHeight="1" x14ac:dyDescent="0.25">
      <c r="A58" s="10" t="s">
        <v>81</v>
      </c>
      <c r="B58" s="11">
        <v>42766214</v>
      </c>
      <c r="C58" s="12" t="s">
        <v>82</v>
      </c>
      <c r="D58" s="63">
        <v>6375661</v>
      </c>
      <c r="E58" s="11" t="s">
        <v>27</v>
      </c>
      <c r="F58" s="11">
        <v>2015</v>
      </c>
      <c r="G58" s="13" t="s">
        <v>26</v>
      </c>
      <c r="H58" s="14">
        <v>76</v>
      </c>
      <c r="I58" s="56"/>
      <c r="J58" s="15"/>
      <c r="K58" s="15"/>
      <c r="L58" s="16"/>
      <c r="M58" s="17" t="s">
        <v>22</v>
      </c>
      <c r="N58" s="18">
        <v>0</v>
      </c>
      <c r="O58" s="19"/>
      <c r="P58" s="19">
        <v>0</v>
      </c>
      <c r="Q58" s="19">
        <v>76</v>
      </c>
      <c r="R58" s="20">
        <v>0</v>
      </c>
      <c r="S58" s="20">
        <f t="shared" si="1"/>
        <v>76</v>
      </c>
    </row>
    <row r="59" spans="1:19" ht="42.75" x14ac:dyDescent="0.25">
      <c r="A59" s="10" t="s">
        <v>81</v>
      </c>
      <c r="B59" s="11">
        <v>42766214</v>
      </c>
      <c r="C59" s="12" t="s">
        <v>82</v>
      </c>
      <c r="D59" s="63">
        <v>2981147</v>
      </c>
      <c r="E59" s="11" t="s">
        <v>83</v>
      </c>
      <c r="F59" s="11">
        <v>2015</v>
      </c>
      <c r="G59" s="13" t="s">
        <v>26</v>
      </c>
      <c r="H59" s="14">
        <v>12</v>
      </c>
      <c r="I59" s="56"/>
      <c r="J59" s="15"/>
      <c r="K59" s="15">
        <v>2</v>
      </c>
      <c r="L59" s="16" t="s">
        <v>74</v>
      </c>
      <c r="M59" s="17" t="s">
        <v>22</v>
      </c>
      <c r="N59" s="18">
        <v>0</v>
      </c>
      <c r="O59" s="19"/>
      <c r="P59" s="19">
        <v>0</v>
      </c>
      <c r="Q59" s="19">
        <v>12</v>
      </c>
      <c r="R59" s="20">
        <v>0</v>
      </c>
      <c r="S59" s="20">
        <f t="shared" si="1"/>
        <v>14</v>
      </c>
    </row>
    <row r="60" spans="1:19" ht="42.75" x14ac:dyDescent="0.25">
      <c r="A60" s="10" t="s">
        <v>81</v>
      </c>
      <c r="B60" s="11">
        <v>42766214</v>
      </c>
      <c r="C60" s="12" t="s">
        <v>82</v>
      </c>
      <c r="D60" s="63">
        <v>7690738</v>
      </c>
      <c r="E60" s="11" t="s">
        <v>58</v>
      </c>
      <c r="F60" s="11">
        <v>2015</v>
      </c>
      <c r="G60" s="13" t="s">
        <v>21</v>
      </c>
      <c r="H60" s="14">
        <v>5.5</v>
      </c>
      <c r="I60" s="56"/>
      <c r="J60" s="15"/>
      <c r="K60" s="15"/>
      <c r="L60" s="16"/>
      <c r="M60" s="17" t="s">
        <v>22</v>
      </c>
      <c r="N60" s="18">
        <v>0</v>
      </c>
      <c r="O60" s="19"/>
      <c r="P60" s="19">
        <v>0</v>
      </c>
      <c r="Q60" s="19">
        <v>9</v>
      </c>
      <c r="R60" s="20">
        <v>-3.5</v>
      </c>
      <c r="S60" s="20">
        <f t="shared" si="1"/>
        <v>5.5</v>
      </c>
    </row>
    <row r="61" spans="1:19" ht="42.75" x14ac:dyDescent="0.25">
      <c r="A61" s="10" t="s">
        <v>81</v>
      </c>
      <c r="B61" s="11">
        <v>42766214</v>
      </c>
      <c r="C61" s="12" t="s">
        <v>82</v>
      </c>
      <c r="D61" s="63">
        <v>6047614</v>
      </c>
      <c r="E61" s="11" t="s">
        <v>20</v>
      </c>
      <c r="F61" s="11">
        <v>2019</v>
      </c>
      <c r="G61" s="13" t="s">
        <v>21</v>
      </c>
      <c r="H61" s="14">
        <v>3.62</v>
      </c>
      <c r="I61" s="56"/>
      <c r="J61" s="15"/>
      <c r="K61" s="15"/>
      <c r="L61" s="16" t="s">
        <v>84</v>
      </c>
      <c r="M61" s="17" t="s">
        <v>22</v>
      </c>
      <c r="N61" s="18">
        <v>0</v>
      </c>
      <c r="O61" s="19"/>
      <c r="P61" s="19">
        <v>0</v>
      </c>
      <c r="Q61" s="19">
        <v>0</v>
      </c>
      <c r="R61" s="20" t="s">
        <v>85</v>
      </c>
      <c r="S61" s="20">
        <f t="shared" ref="S61:S92" si="2">H61+I61+J61+K61</f>
        <v>3.62</v>
      </c>
    </row>
    <row r="62" spans="1:19" ht="71.25" x14ac:dyDescent="0.25">
      <c r="A62" s="10" t="s">
        <v>86</v>
      </c>
      <c r="B62" s="11">
        <v>71197737</v>
      </c>
      <c r="C62" s="12" t="s">
        <v>87</v>
      </c>
      <c r="D62" s="63">
        <v>6214333</v>
      </c>
      <c r="E62" s="11" t="s">
        <v>41</v>
      </c>
      <c r="F62" s="11">
        <v>2015</v>
      </c>
      <c r="G62" s="13" t="s">
        <v>26</v>
      </c>
      <c r="H62" s="14">
        <v>115</v>
      </c>
      <c r="I62" s="56"/>
      <c r="J62" s="15"/>
      <c r="K62" s="15"/>
      <c r="L62" s="16"/>
      <c r="M62" s="17" t="s">
        <v>22</v>
      </c>
      <c r="N62" s="18">
        <v>1</v>
      </c>
      <c r="O62" s="19"/>
      <c r="P62" s="19">
        <v>0</v>
      </c>
      <c r="Q62" s="19">
        <v>115</v>
      </c>
      <c r="R62" s="20">
        <v>0</v>
      </c>
      <c r="S62" s="20">
        <f t="shared" si="2"/>
        <v>115</v>
      </c>
    </row>
    <row r="63" spans="1:19" ht="42.75" x14ac:dyDescent="0.25">
      <c r="A63" s="10" t="s">
        <v>88</v>
      </c>
      <c r="B63" s="11">
        <v>61985864</v>
      </c>
      <c r="C63" s="12" t="s">
        <v>89</v>
      </c>
      <c r="D63" s="63">
        <v>8921686</v>
      </c>
      <c r="E63" s="11" t="s">
        <v>42</v>
      </c>
      <c r="F63" s="11">
        <v>2015</v>
      </c>
      <c r="G63" s="13" t="s">
        <v>26</v>
      </c>
      <c r="H63" s="14">
        <v>67</v>
      </c>
      <c r="I63" s="56"/>
      <c r="J63" s="15"/>
      <c r="K63" s="15"/>
      <c r="L63" s="16"/>
      <c r="M63" s="17" t="s">
        <v>22</v>
      </c>
      <c r="N63" s="18">
        <v>1</v>
      </c>
      <c r="O63" s="19"/>
      <c r="P63" s="19">
        <v>0</v>
      </c>
      <c r="Q63" s="19">
        <v>105</v>
      </c>
      <c r="R63" s="20">
        <v>-38</v>
      </c>
      <c r="S63" s="20">
        <f t="shared" si="2"/>
        <v>67</v>
      </c>
    </row>
    <row r="64" spans="1:19" ht="57" x14ac:dyDescent="0.25">
      <c r="A64" s="10" t="s">
        <v>90</v>
      </c>
      <c r="B64" s="11">
        <v>64095771</v>
      </c>
      <c r="C64" s="12" t="s">
        <v>91</v>
      </c>
      <c r="D64" s="63">
        <v>4184171</v>
      </c>
      <c r="E64" s="11" t="s">
        <v>42</v>
      </c>
      <c r="F64" s="11">
        <v>2015</v>
      </c>
      <c r="G64" s="13" t="s">
        <v>26</v>
      </c>
      <c r="H64" s="14">
        <v>40</v>
      </c>
      <c r="I64" s="56"/>
      <c r="J64" s="15"/>
      <c r="K64" s="15"/>
      <c r="L64" s="16"/>
      <c r="M64" s="17" t="s">
        <v>22</v>
      </c>
      <c r="N64" s="18">
        <v>0</v>
      </c>
      <c r="O64" s="19"/>
      <c r="P64" s="19">
        <v>0</v>
      </c>
      <c r="Q64" s="19">
        <v>40</v>
      </c>
      <c r="R64" s="20">
        <v>0</v>
      </c>
      <c r="S64" s="20">
        <f t="shared" si="2"/>
        <v>40</v>
      </c>
    </row>
    <row r="65" spans="1:19" ht="57" x14ac:dyDescent="0.25">
      <c r="A65" s="10" t="s">
        <v>90</v>
      </c>
      <c r="B65" s="11">
        <v>64095771</v>
      </c>
      <c r="C65" s="12" t="s">
        <v>91</v>
      </c>
      <c r="D65" s="63">
        <v>8700573</v>
      </c>
      <c r="E65" s="11" t="s">
        <v>52</v>
      </c>
      <c r="F65" s="11">
        <v>2015</v>
      </c>
      <c r="G65" s="13" t="s">
        <v>21</v>
      </c>
      <c r="H65" s="14">
        <v>1.5</v>
      </c>
      <c r="I65" s="56"/>
      <c r="J65" s="15"/>
      <c r="K65" s="15"/>
      <c r="L65" s="16"/>
      <c r="M65" s="17" t="s">
        <v>22</v>
      </c>
      <c r="N65" s="18">
        <v>0</v>
      </c>
      <c r="O65" s="19"/>
      <c r="P65" s="19">
        <v>0</v>
      </c>
      <c r="Q65" s="19">
        <v>1.5</v>
      </c>
      <c r="R65" s="20">
        <v>0</v>
      </c>
      <c r="S65" s="20">
        <f t="shared" si="2"/>
        <v>1.5</v>
      </c>
    </row>
    <row r="66" spans="1:19" ht="28.5" x14ac:dyDescent="0.25">
      <c r="A66" s="10" t="s">
        <v>92</v>
      </c>
      <c r="B66" s="11">
        <v>75004399</v>
      </c>
      <c r="C66" s="12" t="s">
        <v>93</v>
      </c>
      <c r="D66" s="63">
        <v>7663462</v>
      </c>
      <c r="E66" s="11" t="s">
        <v>42</v>
      </c>
      <c r="F66" s="11">
        <v>2015</v>
      </c>
      <c r="G66" s="13" t="s">
        <v>26</v>
      </c>
      <c r="H66" s="14">
        <v>74</v>
      </c>
      <c r="I66" s="56"/>
      <c r="J66" s="15"/>
      <c r="K66" s="15"/>
      <c r="L66" s="16"/>
      <c r="M66" s="17" t="s">
        <v>22</v>
      </c>
      <c r="N66" s="18">
        <v>1</v>
      </c>
      <c r="O66" s="19"/>
      <c r="P66" s="19">
        <v>0</v>
      </c>
      <c r="Q66" s="19">
        <v>75</v>
      </c>
      <c r="R66" s="20">
        <v>-1</v>
      </c>
      <c r="S66" s="20">
        <f t="shared" si="2"/>
        <v>74</v>
      </c>
    </row>
    <row r="67" spans="1:19" ht="28.5" x14ac:dyDescent="0.25">
      <c r="A67" s="10" t="s">
        <v>92</v>
      </c>
      <c r="B67" s="11">
        <v>75004399</v>
      </c>
      <c r="C67" s="12" t="s">
        <v>93</v>
      </c>
      <c r="D67" s="63">
        <v>8770071</v>
      </c>
      <c r="E67" s="11" t="s">
        <v>27</v>
      </c>
      <c r="F67" s="11">
        <v>2016</v>
      </c>
      <c r="G67" s="13" t="s">
        <v>26</v>
      </c>
      <c r="H67" s="14">
        <v>17</v>
      </c>
      <c r="I67" s="56"/>
      <c r="J67" s="15"/>
      <c r="K67" s="15"/>
      <c r="L67" s="16"/>
      <c r="M67" s="17" t="s">
        <v>22</v>
      </c>
      <c r="N67" s="18">
        <v>1</v>
      </c>
      <c r="O67" s="19"/>
      <c r="P67" s="19">
        <v>0</v>
      </c>
      <c r="Q67" s="19">
        <v>17</v>
      </c>
      <c r="R67" s="20">
        <v>0</v>
      </c>
      <c r="S67" s="20">
        <f t="shared" si="2"/>
        <v>17</v>
      </c>
    </row>
    <row r="68" spans="1:19" ht="42.75" x14ac:dyDescent="0.25">
      <c r="A68" s="10" t="s">
        <v>94</v>
      </c>
      <c r="B68" s="11">
        <v>61985911</v>
      </c>
      <c r="C68" s="12" t="s">
        <v>95</v>
      </c>
      <c r="D68" s="63">
        <v>8979469</v>
      </c>
      <c r="E68" s="11" t="s">
        <v>41</v>
      </c>
      <c r="F68" s="11">
        <v>2015</v>
      </c>
      <c r="G68" s="13" t="s">
        <v>26</v>
      </c>
      <c r="H68" s="14">
        <v>95</v>
      </c>
      <c r="I68" s="56"/>
      <c r="J68" s="15"/>
      <c r="K68" s="15"/>
      <c r="L68" s="16"/>
      <c r="M68" s="17" t="s">
        <v>22</v>
      </c>
      <c r="N68" s="18">
        <v>1</v>
      </c>
      <c r="O68" s="19"/>
      <c r="P68" s="19">
        <v>0</v>
      </c>
      <c r="Q68" s="19">
        <v>95</v>
      </c>
      <c r="R68" s="20">
        <v>0</v>
      </c>
      <c r="S68" s="20">
        <f t="shared" si="2"/>
        <v>95</v>
      </c>
    </row>
    <row r="69" spans="1:19" ht="42.75" x14ac:dyDescent="0.25">
      <c r="A69" s="10" t="s">
        <v>94</v>
      </c>
      <c r="B69" s="11">
        <v>61985911</v>
      </c>
      <c r="C69" s="12" t="s">
        <v>95</v>
      </c>
      <c r="D69" s="63">
        <v>8907426</v>
      </c>
      <c r="E69" s="11" t="s">
        <v>42</v>
      </c>
      <c r="F69" s="11">
        <v>2015</v>
      </c>
      <c r="G69" s="13" t="s">
        <v>26</v>
      </c>
      <c r="H69" s="14">
        <v>50</v>
      </c>
      <c r="I69" s="56"/>
      <c r="J69" s="15"/>
      <c r="K69" s="15"/>
      <c r="L69" s="16"/>
      <c r="M69" s="17" t="s">
        <v>22</v>
      </c>
      <c r="N69" s="18">
        <v>1</v>
      </c>
      <c r="O69" s="19"/>
      <c r="P69" s="19">
        <v>0</v>
      </c>
      <c r="Q69" s="19">
        <v>50</v>
      </c>
      <c r="R69" s="20">
        <v>0</v>
      </c>
      <c r="S69" s="20">
        <f t="shared" si="2"/>
        <v>50</v>
      </c>
    </row>
    <row r="70" spans="1:19" ht="42.75" x14ac:dyDescent="0.25">
      <c r="A70" s="10" t="s">
        <v>96</v>
      </c>
      <c r="B70" s="11">
        <v>75004054</v>
      </c>
      <c r="C70" s="12" t="s">
        <v>97</v>
      </c>
      <c r="D70" s="63">
        <v>6500883</v>
      </c>
      <c r="E70" s="11" t="s">
        <v>41</v>
      </c>
      <c r="F70" s="11">
        <v>2015</v>
      </c>
      <c r="G70" s="13" t="s">
        <v>26</v>
      </c>
      <c r="H70" s="14">
        <v>60</v>
      </c>
      <c r="I70" s="56"/>
      <c r="J70" s="15"/>
      <c r="K70" s="15"/>
      <c r="L70" s="16"/>
      <c r="M70" s="17" t="s">
        <v>22</v>
      </c>
      <c r="N70" s="18">
        <v>1</v>
      </c>
      <c r="O70" s="19"/>
      <c r="P70" s="19">
        <v>0</v>
      </c>
      <c r="Q70" s="19">
        <v>60</v>
      </c>
      <c r="R70" s="20">
        <v>0</v>
      </c>
      <c r="S70" s="20">
        <f t="shared" si="2"/>
        <v>60</v>
      </c>
    </row>
    <row r="71" spans="1:19" ht="42.75" x14ac:dyDescent="0.25">
      <c r="A71" s="10" t="s">
        <v>98</v>
      </c>
      <c r="B71" s="11">
        <v>70885541</v>
      </c>
      <c r="C71" s="12" t="s">
        <v>99</v>
      </c>
      <c r="D71" s="63">
        <v>2788489</v>
      </c>
      <c r="E71" s="11" t="s">
        <v>42</v>
      </c>
      <c r="F71" s="11">
        <v>2015</v>
      </c>
      <c r="G71" s="13" t="s">
        <v>26</v>
      </c>
      <c r="H71" s="14">
        <v>41</v>
      </c>
      <c r="I71" s="56"/>
      <c r="J71" s="15"/>
      <c r="K71" s="15"/>
      <c r="L71" s="16" t="s">
        <v>322</v>
      </c>
      <c r="M71" s="17" t="s">
        <v>22</v>
      </c>
      <c r="N71" s="18">
        <v>0</v>
      </c>
      <c r="O71" s="19"/>
      <c r="P71" s="19">
        <v>0</v>
      </c>
      <c r="Q71" s="19">
        <v>21</v>
      </c>
      <c r="R71" s="20">
        <v>20</v>
      </c>
      <c r="S71" s="20">
        <f t="shared" si="2"/>
        <v>41</v>
      </c>
    </row>
    <row r="72" spans="1:19" ht="42.75" x14ac:dyDescent="0.25">
      <c r="A72" s="10" t="s">
        <v>98</v>
      </c>
      <c r="B72" s="11">
        <v>70885541</v>
      </c>
      <c r="C72" s="12" t="s">
        <v>99</v>
      </c>
      <c r="D72" s="63">
        <v>9397004</v>
      </c>
      <c r="E72" s="11" t="s">
        <v>52</v>
      </c>
      <c r="F72" s="11">
        <v>2015</v>
      </c>
      <c r="G72" s="13" t="s">
        <v>21</v>
      </c>
      <c r="H72" s="14">
        <v>5.3250000000000002</v>
      </c>
      <c r="I72" s="56"/>
      <c r="J72" s="15"/>
      <c r="K72" s="15"/>
      <c r="L72" s="16"/>
      <c r="M72" s="17" t="s">
        <v>22</v>
      </c>
      <c r="N72" s="18">
        <v>0</v>
      </c>
      <c r="O72" s="19"/>
      <c r="P72" s="19">
        <v>0</v>
      </c>
      <c r="Q72" s="19">
        <v>5.3250000000000002</v>
      </c>
      <c r="R72" s="20">
        <v>0</v>
      </c>
      <c r="S72" s="20">
        <f t="shared" si="2"/>
        <v>5.3250000000000002</v>
      </c>
    </row>
    <row r="73" spans="1:19" ht="42.75" x14ac:dyDescent="0.25">
      <c r="A73" s="10" t="s">
        <v>101</v>
      </c>
      <c r="B73" s="11">
        <v>75004402</v>
      </c>
      <c r="C73" s="12" t="s">
        <v>102</v>
      </c>
      <c r="D73" s="63">
        <v>5411328</v>
      </c>
      <c r="E73" s="11" t="s">
        <v>42</v>
      </c>
      <c r="F73" s="11">
        <v>2015</v>
      </c>
      <c r="G73" s="13" t="s">
        <v>26</v>
      </c>
      <c r="H73" s="14">
        <v>165</v>
      </c>
      <c r="I73" s="56"/>
      <c r="J73" s="15"/>
      <c r="K73" s="15"/>
      <c r="L73" s="16"/>
      <c r="M73" s="17" t="s">
        <v>22</v>
      </c>
      <c r="N73" s="18">
        <v>1</v>
      </c>
      <c r="O73" s="19"/>
      <c r="P73" s="19">
        <v>0</v>
      </c>
      <c r="Q73" s="19">
        <v>165</v>
      </c>
      <c r="R73" s="20">
        <v>0</v>
      </c>
      <c r="S73" s="20">
        <f t="shared" si="2"/>
        <v>165</v>
      </c>
    </row>
    <row r="74" spans="1:19" ht="57" x14ac:dyDescent="0.25">
      <c r="A74" s="10" t="s">
        <v>103</v>
      </c>
      <c r="B74" s="11">
        <v>75004101</v>
      </c>
      <c r="C74" s="12" t="s">
        <v>104</v>
      </c>
      <c r="D74" s="63">
        <v>7300941</v>
      </c>
      <c r="E74" s="11" t="s">
        <v>42</v>
      </c>
      <c r="F74" s="11">
        <v>2015</v>
      </c>
      <c r="G74" s="13" t="s">
        <v>26</v>
      </c>
      <c r="H74" s="14">
        <v>140</v>
      </c>
      <c r="I74" s="56"/>
      <c r="J74" s="15"/>
      <c r="K74" s="15"/>
      <c r="L74" s="16"/>
      <c r="M74" s="17" t="s">
        <v>22</v>
      </c>
      <c r="N74" s="18">
        <v>1</v>
      </c>
      <c r="O74" s="19"/>
      <c r="P74" s="19">
        <v>0</v>
      </c>
      <c r="Q74" s="19">
        <v>140</v>
      </c>
      <c r="R74" s="20">
        <v>0</v>
      </c>
      <c r="S74" s="20">
        <f t="shared" si="2"/>
        <v>140</v>
      </c>
    </row>
    <row r="75" spans="1:19" ht="28.5" x14ac:dyDescent="0.25">
      <c r="A75" s="10" t="s">
        <v>105</v>
      </c>
      <c r="B75" s="11">
        <v>71197702</v>
      </c>
      <c r="C75" s="12" t="s">
        <v>106</v>
      </c>
      <c r="D75" s="63">
        <v>7369254</v>
      </c>
      <c r="E75" s="11" t="s">
        <v>42</v>
      </c>
      <c r="F75" s="11">
        <v>2015</v>
      </c>
      <c r="G75" s="13" t="s">
        <v>26</v>
      </c>
      <c r="H75" s="14">
        <v>75</v>
      </c>
      <c r="I75" s="56"/>
      <c r="J75" s="15"/>
      <c r="K75" s="15"/>
      <c r="L75" s="16"/>
      <c r="M75" s="17" t="s">
        <v>22</v>
      </c>
      <c r="N75" s="18">
        <v>1</v>
      </c>
      <c r="O75" s="19"/>
      <c r="P75" s="19">
        <v>0</v>
      </c>
      <c r="Q75" s="19">
        <v>75</v>
      </c>
      <c r="R75" s="20">
        <v>0</v>
      </c>
      <c r="S75" s="20">
        <f t="shared" si="2"/>
        <v>75</v>
      </c>
    </row>
    <row r="76" spans="1:19" ht="42.75" x14ac:dyDescent="0.25">
      <c r="A76" s="10" t="s">
        <v>107</v>
      </c>
      <c r="B76" s="11">
        <v>70943010</v>
      </c>
      <c r="C76" s="12" t="s">
        <v>108</v>
      </c>
      <c r="D76" s="63">
        <v>9850132</v>
      </c>
      <c r="E76" s="11" t="s">
        <v>42</v>
      </c>
      <c r="F76" s="11">
        <v>2015</v>
      </c>
      <c r="G76" s="13" t="s">
        <v>26</v>
      </c>
      <c r="H76" s="14">
        <v>58</v>
      </c>
      <c r="I76" s="56"/>
      <c r="J76" s="15"/>
      <c r="K76" s="15"/>
      <c r="L76" s="16"/>
      <c r="M76" s="17" t="s">
        <v>22</v>
      </c>
      <c r="N76" s="18">
        <v>0</v>
      </c>
      <c r="O76" s="19"/>
      <c r="P76" s="19">
        <v>0</v>
      </c>
      <c r="Q76" s="19">
        <v>58</v>
      </c>
      <c r="R76" s="20">
        <v>0</v>
      </c>
      <c r="S76" s="20">
        <f t="shared" si="2"/>
        <v>58</v>
      </c>
    </row>
    <row r="77" spans="1:19" ht="42.75" x14ac:dyDescent="0.25">
      <c r="A77" s="10" t="s">
        <v>109</v>
      </c>
      <c r="B77" s="11">
        <v>70286001</v>
      </c>
      <c r="C77" s="12" t="s">
        <v>110</v>
      </c>
      <c r="D77" s="63">
        <v>6531355</v>
      </c>
      <c r="E77" s="11" t="s">
        <v>42</v>
      </c>
      <c r="F77" s="11">
        <v>2015</v>
      </c>
      <c r="G77" s="13" t="s">
        <v>26</v>
      </c>
      <c r="H77" s="14">
        <v>36</v>
      </c>
      <c r="I77" s="56"/>
      <c r="J77" s="15"/>
      <c r="K77" s="15"/>
      <c r="L77" s="16"/>
      <c r="M77" s="17" t="s">
        <v>22</v>
      </c>
      <c r="N77" s="18">
        <v>0</v>
      </c>
      <c r="O77" s="19"/>
      <c r="P77" s="19">
        <v>0</v>
      </c>
      <c r="Q77" s="19">
        <v>36</v>
      </c>
      <c r="R77" s="20">
        <v>0</v>
      </c>
      <c r="S77" s="20">
        <f t="shared" si="2"/>
        <v>36</v>
      </c>
    </row>
    <row r="78" spans="1:19" ht="28.5" x14ac:dyDescent="0.25">
      <c r="A78" s="10" t="s">
        <v>111</v>
      </c>
      <c r="B78" s="11">
        <v>61985881</v>
      </c>
      <c r="C78" s="12" t="s">
        <v>112</v>
      </c>
      <c r="D78" s="63">
        <v>2773816</v>
      </c>
      <c r="E78" s="11" t="s">
        <v>42</v>
      </c>
      <c r="F78" s="11">
        <v>2015</v>
      </c>
      <c r="G78" s="13" t="s">
        <v>26</v>
      </c>
      <c r="H78" s="14">
        <v>80</v>
      </c>
      <c r="I78" s="56"/>
      <c r="J78" s="15"/>
      <c r="K78" s="15"/>
      <c r="L78" s="16"/>
      <c r="M78" s="17" t="s">
        <v>22</v>
      </c>
      <c r="N78" s="18">
        <v>1</v>
      </c>
      <c r="O78" s="19"/>
      <c r="P78" s="19">
        <v>0</v>
      </c>
      <c r="Q78" s="19">
        <v>80</v>
      </c>
      <c r="R78" s="20">
        <v>0</v>
      </c>
      <c r="S78" s="20">
        <f t="shared" si="2"/>
        <v>80</v>
      </c>
    </row>
    <row r="79" spans="1:19" ht="28.5" x14ac:dyDescent="0.25">
      <c r="A79" s="10" t="s">
        <v>111</v>
      </c>
      <c r="B79" s="11">
        <v>61985881</v>
      </c>
      <c r="C79" s="12" t="s">
        <v>112</v>
      </c>
      <c r="D79" s="63">
        <v>8409320</v>
      </c>
      <c r="E79" s="11" t="s">
        <v>27</v>
      </c>
      <c r="F79" s="11">
        <v>2015</v>
      </c>
      <c r="G79" s="13" t="s">
        <v>26</v>
      </c>
      <c r="H79" s="14">
        <v>128</v>
      </c>
      <c r="I79" s="56"/>
      <c r="J79" s="15"/>
      <c r="K79" s="15"/>
      <c r="L79" s="16"/>
      <c r="M79" s="17" t="s">
        <v>22</v>
      </c>
      <c r="N79" s="18">
        <v>1</v>
      </c>
      <c r="O79" s="19"/>
      <c r="P79" s="19">
        <v>0</v>
      </c>
      <c r="Q79" s="19">
        <v>128</v>
      </c>
      <c r="R79" s="20">
        <v>0</v>
      </c>
      <c r="S79" s="20">
        <f t="shared" si="2"/>
        <v>128</v>
      </c>
    </row>
    <row r="80" spans="1:19" ht="28.5" x14ac:dyDescent="0.25">
      <c r="A80" s="10" t="s">
        <v>113</v>
      </c>
      <c r="B80" s="11">
        <v>70939284</v>
      </c>
      <c r="C80" s="12" t="s">
        <v>114</v>
      </c>
      <c r="D80" s="63">
        <v>4753474</v>
      </c>
      <c r="E80" s="11" t="s">
        <v>42</v>
      </c>
      <c r="F80" s="11">
        <v>2015</v>
      </c>
      <c r="G80" s="13" t="s">
        <v>26</v>
      </c>
      <c r="H80" s="14">
        <v>55</v>
      </c>
      <c r="I80" s="56"/>
      <c r="J80" s="15"/>
      <c r="K80" s="15"/>
      <c r="L80" s="16"/>
      <c r="M80" s="17" t="s">
        <v>22</v>
      </c>
      <c r="N80" s="18">
        <v>0</v>
      </c>
      <c r="O80" s="19"/>
      <c r="P80" s="19">
        <v>0</v>
      </c>
      <c r="Q80" s="19">
        <v>55</v>
      </c>
      <c r="R80" s="20">
        <v>0</v>
      </c>
      <c r="S80" s="20">
        <f t="shared" si="2"/>
        <v>55</v>
      </c>
    </row>
    <row r="81" spans="1:19" ht="42.75" x14ac:dyDescent="0.25">
      <c r="A81" s="10" t="s">
        <v>115</v>
      </c>
      <c r="B81" s="11">
        <v>61985872</v>
      </c>
      <c r="C81" s="12" t="s">
        <v>116</v>
      </c>
      <c r="D81" s="63">
        <v>2172521</v>
      </c>
      <c r="E81" s="11" t="s">
        <v>42</v>
      </c>
      <c r="F81" s="11">
        <v>2015</v>
      </c>
      <c r="G81" s="13" t="s">
        <v>26</v>
      </c>
      <c r="H81" s="14">
        <v>62</v>
      </c>
      <c r="I81" s="56"/>
      <c r="J81" s="15"/>
      <c r="K81" s="15"/>
      <c r="L81" s="16"/>
      <c r="M81" s="17" t="s">
        <v>22</v>
      </c>
      <c r="N81" s="18">
        <v>1</v>
      </c>
      <c r="O81" s="19"/>
      <c r="P81" s="19">
        <v>0</v>
      </c>
      <c r="Q81" s="19">
        <v>83</v>
      </c>
      <c r="R81" s="20">
        <v>-21</v>
      </c>
      <c r="S81" s="20">
        <f t="shared" si="2"/>
        <v>62</v>
      </c>
    </row>
    <row r="82" spans="1:19" ht="42.75" x14ac:dyDescent="0.25">
      <c r="A82" s="10" t="s">
        <v>115</v>
      </c>
      <c r="B82" s="11">
        <v>61985872</v>
      </c>
      <c r="C82" s="12" t="s">
        <v>116</v>
      </c>
      <c r="D82" s="63">
        <v>4075543</v>
      </c>
      <c r="E82" s="11" t="s">
        <v>27</v>
      </c>
      <c r="F82" s="11">
        <v>2015</v>
      </c>
      <c r="G82" s="13" t="s">
        <v>26</v>
      </c>
      <c r="H82" s="14">
        <v>88</v>
      </c>
      <c r="I82" s="56"/>
      <c r="J82" s="15"/>
      <c r="K82" s="15"/>
      <c r="L82" s="16"/>
      <c r="M82" s="17" t="s">
        <v>22</v>
      </c>
      <c r="N82" s="18">
        <v>1</v>
      </c>
      <c r="O82" s="19"/>
      <c r="P82" s="19">
        <v>0</v>
      </c>
      <c r="Q82" s="19">
        <v>67</v>
      </c>
      <c r="R82" s="20">
        <v>21</v>
      </c>
      <c r="S82" s="20">
        <f t="shared" si="2"/>
        <v>88</v>
      </c>
    </row>
    <row r="83" spans="1:19" ht="28.5" x14ac:dyDescent="0.25">
      <c r="A83" s="10" t="s">
        <v>117</v>
      </c>
      <c r="B83" s="11">
        <v>1693182</v>
      </c>
      <c r="C83" s="12" t="s">
        <v>118</v>
      </c>
      <c r="D83" s="63">
        <v>4346319</v>
      </c>
      <c r="E83" s="11" t="s">
        <v>27</v>
      </c>
      <c r="F83" s="11">
        <v>2015</v>
      </c>
      <c r="G83" s="13" t="s">
        <v>26</v>
      </c>
      <c r="H83" s="14">
        <v>34</v>
      </c>
      <c r="I83" s="56"/>
      <c r="J83" s="15"/>
      <c r="K83" s="15"/>
      <c r="L83" s="16"/>
      <c r="M83" s="17" t="s">
        <v>22</v>
      </c>
      <c r="N83" s="18">
        <v>0</v>
      </c>
      <c r="O83" s="19"/>
      <c r="P83" s="19">
        <v>0</v>
      </c>
      <c r="Q83" s="19">
        <v>34</v>
      </c>
      <c r="R83" s="20">
        <v>0</v>
      </c>
      <c r="S83" s="20">
        <f t="shared" si="2"/>
        <v>34</v>
      </c>
    </row>
    <row r="84" spans="1:19" ht="42.75" x14ac:dyDescent="0.25">
      <c r="A84" s="10" t="s">
        <v>119</v>
      </c>
      <c r="B84" s="11">
        <v>70876541</v>
      </c>
      <c r="C84" s="12" t="s">
        <v>120</v>
      </c>
      <c r="D84" s="63">
        <v>8656029</v>
      </c>
      <c r="E84" s="11" t="s">
        <v>42</v>
      </c>
      <c r="F84" s="11">
        <v>2015</v>
      </c>
      <c r="G84" s="13" t="s">
        <v>26</v>
      </c>
      <c r="H84" s="14">
        <v>184</v>
      </c>
      <c r="I84" s="56"/>
      <c r="J84" s="15"/>
      <c r="K84" s="15"/>
      <c r="L84" s="16"/>
      <c r="M84" s="17" t="s">
        <v>22</v>
      </c>
      <c r="N84" s="18">
        <v>0</v>
      </c>
      <c r="O84" s="19"/>
      <c r="P84" s="19">
        <v>0</v>
      </c>
      <c r="Q84" s="19">
        <v>184</v>
      </c>
      <c r="R84" s="20">
        <v>0</v>
      </c>
      <c r="S84" s="20">
        <f t="shared" si="2"/>
        <v>184</v>
      </c>
    </row>
    <row r="85" spans="1:19" ht="42.75" x14ac:dyDescent="0.25">
      <c r="A85" s="10" t="s">
        <v>119</v>
      </c>
      <c r="B85" s="11">
        <v>70876541</v>
      </c>
      <c r="C85" s="12" t="s">
        <v>120</v>
      </c>
      <c r="D85" s="63">
        <v>5114627</v>
      </c>
      <c r="E85" s="11" t="s">
        <v>27</v>
      </c>
      <c r="F85" s="11">
        <v>2015</v>
      </c>
      <c r="G85" s="13" t="s">
        <v>26</v>
      </c>
      <c r="H85" s="14">
        <v>31</v>
      </c>
      <c r="I85" s="56"/>
      <c r="J85" s="15"/>
      <c r="K85" s="15"/>
      <c r="L85" s="16"/>
      <c r="M85" s="17" t="s">
        <v>22</v>
      </c>
      <c r="N85" s="18">
        <v>0</v>
      </c>
      <c r="O85" s="19"/>
      <c r="P85" s="19">
        <v>0</v>
      </c>
      <c r="Q85" s="19">
        <v>31</v>
      </c>
      <c r="R85" s="20">
        <v>0</v>
      </c>
      <c r="S85" s="20">
        <f t="shared" si="2"/>
        <v>31</v>
      </c>
    </row>
    <row r="86" spans="1:19" ht="42.75" x14ac:dyDescent="0.25">
      <c r="A86" s="10" t="s">
        <v>119</v>
      </c>
      <c r="B86" s="11">
        <v>70876541</v>
      </c>
      <c r="C86" s="12" t="s">
        <v>120</v>
      </c>
      <c r="D86" s="63">
        <v>7071582</v>
      </c>
      <c r="E86" s="11" t="s">
        <v>52</v>
      </c>
      <c r="F86" s="11">
        <v>2015</v>
      </c>
      <c r="G86" s="13" t="s">
        <v>21</v>
      </c>
      <c r="H86" s="14">
        <v>12.86</v>
      </c>
      <c r="I86" s="56"/>
      <c r="J86" s="15"/>
      <c r="K86" s="15"/>
      <c r="L86" s="16"/>
      <c r="M86" s="17" t="s">
        <v>22</v>
      </c>
      <c r="N86" s="18">
        <v>0</v>
      </c>
      <c r="O86" s="19"/>
      <c r="P86" s="19">
        <v>0</v>
      </c>
      <c r="Q86" s="19">
        <v>12.86</v>
      </c>
      <c r="R86" s="20">
        <v>0</v>
      </c>
      <c r="S86" s="20">
        <f t="shared" si="2"/>
        <v>12.86</v>
      </c>
    </row>
    <row r="87" spans="1:19" ht="42.75" x14ac:dyDescent="0.25">
      <c r="A87" s="10" t="s">
        <v>121</v>
      </c>
      <c r="B87" s="11">
        <v>75004372</v>
      </c>
      <c r="C87" s="12" t="s">
        <v>122</v>
      </c>
      <c r="D87" s="63">
        <v>7237555</v>
      </c>
      <c r="E87" s="11" t="s">
        <v>42</v>
      </c>
      <c r="F87" s="11">
        <v>2015</v>
      </c>
      <c r="G87" s="13" t="s">
        <v>26</v>
      </c>
      <c r="H87" s="14">
        <v>334</v>
      </c>
      <c r="I87" s="56"/>
      <c r="J87" s="15"/>
      <c r="K87" s="15"/>
      <c r="L87" s="16"/>
      <c r="M87" s="17" t="s">
        <v>22</v>
      </c>
      <c r="N87" s="18">
        <v>1</v>
      </c>
      <c r="O87" s="19"/>
      <c r="P87" s="19">
        <v>0</v>
      </c>
      <c r="Q87" s="19">
        <v>326</v>
      </c>
      <c r="R87" s="20">
        <v>8</v>
      </c>
      <c r="S87" s="20">
        <f t="shared" si="2"/>
        <v>334</v>
      </c>
    </row>
    <row r="88" spans="1:19" ht="42.75" x14ac:dyDescent="0.25">
      <c r="A88" s="10" t="s">
        <v>121</v>
      </c>
      <c r="B88" s="11">
        <v>75004372</v>
      </c>
      <c r="C88" s="12" t="s">
        <v>122</v>
      </c>
      <c r="D88" s="63">
        <v>2005531</v>
      </c>
      <c r="E88" s="11" t="s">
        <v>51</v>
      </c>
      <c r="F88" s="11">
        <v>2015</v>
      </c>
      <c r="G88" s="13" t="s">
        <v>26</v>
      </c>
      <c r="H88" s="14">
        <v>34</v>
      </c>
      <c r="I88" s="56"/>
      <c r="J88" s="15"/>
      <c r="K88" s="15"/>
      <c r="L88" s="16"/>
      <c r="M88" s="17" t="s">
        <v>22</v>
      </c>
      <c r="N88" s="18">
        <v>1</v>
      </c>
      <c r="O88" s="19"/>
      <c r="P88" s="19">
        <v>0</v>
      </c>
      <c r="Q88" s="19">
        <v>49</v>
      </c>
      <c r="R88" s="20">
        <v>-15</v>
      </c>
      <c r="S88" s="20">
        <f t="shared" si="2"/>
        <v>34</v>
      </c>
    </row>
    <row r="89" spans="1:19" ht="42.75" x14ac:dyDescent="0.25">
      <c r="A89" s="10" t="s">
        <v>123</v>
      </c>
      <c r="B89" s="11">
        <v>71197699</v>
      </c>
      <c r="C89" s="12" t="s">
        <v>124</v>
      </c>
      <c r="D89" s="63">
        <v>2742485</v>
      </c>
      <c r="E89" s="11" t="s">
        <v>42</v>
      </c>
      <c r="F89" s="11">
        <v>2015</v>
      </c>
      <c r="G89" s="13" t="s">
        <v>26</v>
      </c>
      <c r="H89" s="14">
        <v>226</v>
      </c>
      <c r="I89" s="56"/>
      <c r="J89" s="15"/>
      <c r="K89" s="15"/>
      <c r="L89" s="16"/>
      <c r="M89" s="17" t="s">
        <v>22</v>
      </c>
      <c r="N89" s="18">
        <v>1</v>
      </c>
      <c r="O89" s="19"/>
      <c r="P89" s="19">
        <v>0</v>
      </c>
      <c r="Q89" s="19">
        <v>250</v>
      </c>
      <c r="R89" s="20">
        <v>-24</v>
      </c>
      <c r="S89" s="20">
        <f t="shared" si="2"/>
        <v>226</v>
      </c>
    </row>
    <row r="90" spans="1:19" ht="42.75" x14ac:dyDescent="0.25">
      <c r="A90" s="10" t="s">
        <v>125</v>
      </c>
      <c r="B90" s="11">
        <v>75004097</v>
      </c>
      <c r="C90" s="12" t="s">
        <v>126</v>
      </c>
      <c r="D90" s="63">
        <v>3721104</v>
      </c>
      <c r="E90" s="11" t="s">
        <v>41</v>
      </c>
      <c r="F90" s="11">
        <v>2015</v>
      </c>
      <c r="G90" s="13" t="s">
        <v>26</v>
      </c>
      <c r="H90" s="14">
        <v>73</v>
      </c>
      <c r="I90" s="56"/>
      <c r="J90" s="15"/>
      <c r="K90" s="15"/>
      <c r="L90" s="16"/>
      <c r="M90" s="17" t="s">
        <v>22</v>
      </c>
      <c r="N90" s="18">
        <v>1</v>
      </c>
      <c r="O90" s="19"/>
      <c r="P90" s="19">
        <v>0</v>
      </c>
      <c r="Q90" s="19">
        <v>73</v>
      </c>
      <c r="R90" s="20">
        <v>0</v>
      </c>
      <c r="S90" s="20">
        <f t="shared" si="2"/>
        <v>73</v>
      </c>
    </row>
    <row r="91" spans="1:19" ht="28.5" x14ac:dyDescent="0.25">
      <c r="A91" s="10" t="s">
        <v>127</v>
      </c>
      <c r="B91" s="11">
        <v>75004003</v>
      </c>
      <c r="C91" s="12" t="s">
        <v>128</v>
      </c>
      <c r="D91" s="63">
        <v>3650190</v>
      </c>
      <c r="E91" s="11" t="s">
        <v>42</v>
      </c>
      <c r="F91" s="11">
        <v>2015</v>
      </c>
      <c r="G91" s="13" t="s">
        <v>26</v>
      </c>
      <c r="H91" s="14">
        <v>53</v>
      </c>
      <c r="I91" s="56"/>
      <c r="J91" s="15"/>
      <c r="K91" s="15"/>
      <c r="L91" s="16"/>
      <c r="M91" s="17" t="s">
        <v>22</v>
      </c>
      <c r="N91" s="18">
        <v>1</v>
      </c>
      <c r="O91" s="19"/>
      <c r="P91" s="19">
        <v>0</v>
      </c>
      <c r="Q91" s="19">
        <v>53</v>
      </c>
      <c r="R91" s="20">
        <v>0</v>
      </c>
      <c r="S91" s="20">
        <f t="shared" si="2"/>
        <v>53</v>
      </c>
    </row>
    <row r="92" spans="1:19" ht="28.5" x14ac:dyDescent="0.25">
      <c r="A92" s="10" t="s">
        <v>127</v>
      </c>
      <c r="B92" s="11">
        <v>75004003</v>
      </c>
      <c r="C92" s="12" t="s">
        <v>128</v>
      </c>
      <c r="D92" s="63">
        <v>9086937</v>
      </c>
      <c r="E92" s="11" t="s">
        <v>27</v>
      </c>
      <c r="F92" s="11">
        <v>2015</v>
      </c>
      <c r="G92" s="13" t="s">
        <v>26</v>
      </c>
      <c r="H92" s="14">
        <v>45</v>
      </c>
      <c r="I92" s="56"/>
      <c r="J92" s="15"/>
      <c r="K92" s="15"/>
      <c r="L92" s="16"/>
      <c r="M92" s="17" t="s">
        <v>22</v>
      </c>
      <c r="N92" s="18">
        <v>1</v>
      </c>
      <c r="O92" s="19"/>
      <c r="P92" s="19">
        <v>0</v>
      </c>
      <c r="Q92" s="19">
        <v>45</v>
      </c>
      <c r="R92" s="20">
        <v>0</v>
      </c>
      <c r="S92" s="20">
        <f t="shared" si="2"/>
        <v>45</v>
      </c>
    </row>
    <row r="93" spans="1:19" ht="42.75" x14ac:dyDescent="0.25">
      <c r="A93" s="10" t="s">
        <v>129</v>
      </c>
      <c r="B93" s="11">
        <v>71197729</v>
      </c>
      <c r="C93" s="12" t="s">
        <v>130</v>
      </c>
      <c r="D93" s="63">
        <v>3431782</v>
      </c>
      <c r="E93" s="11" t="s">
        <v>41</v>
      </c>
      <c r="F93" s="11">
        <v>2015</v>
      </c>
      <c r="G93" s="13" t="s">
        <v>26</v>
      </c>
      <c r="H93" s="14">
        <v>125</v>
      </c>
      <c r="I93" s="56"/>
      <c r="J93" s="15"/>
      <c r="K93" s="15"/>
      <c r="L93" s="16"/>
      <c r="M93" s="17" t="s">
        <v>22</v>
      </c>
      <c r="N93" s="18">
        <v>0</v>
      </c>
      <c r="O93" s="19"/>
      <c r="P93" s="19">
        <v>0</v>
      </c>
      <c r="Q93" s="19">
        <v>140</v>
      </c>
      <c r="R93" s="20">
        <v>-15</v>
      </c>
      <c r="S93" s="20">
        <f t="shared" ref="S93:S124" si="3">H93+I93+J93+K93</f>
        <v>125</v>
      </c>
    </row>
    <row r="94" spans="1:19" ht="42.75" x14ac:dyDescent="0.25">
      <c r="A94" s="10" t="s">
        <v>129</v>
      </c>
      <c r="B94" s="11">
        <v>71197729</v>
      </c>
      <c r="C94" s="12" t="s">
        <v>130</v>
      </c>
      <c r="D94" s="63">
        <v>1742378</v>
      </c>
      <c r="E94" s="11" t="s">
        <v>42</v>
      </c>
      <c r="F94" s="11">
        <v>2015</v>
      </c>
      <c r="G94" s="13" t="s">
        <v>26</v>
      </c>
      <c r="H94" s="14">
        <v>37</v>
      </c>
      <c r="I94" s="56"/>
      <c r="J94" s="15"/>
      <c r="K94" s="15"/>
      <c r="L94" s="16"/>
      <c r="M94" s="17" t="s">
        <v>22</v>
      </c>
      <c r="N94" s="18">
        <v>0</v>
      </c>
      <c r="O94" s="19"/>
      <c r="P94" s="19">
        <v>0</v>
      </c>
      <c r="Q94" s="19">
        <v>37</v>
      </c>
      <c r="R94" s="20">
        <v>0</v>
      </c>
      <c r="S94" s="20">
        <f t="shared" si="3"/>
        <v>37</v>
      </c>
    </row>
    <row r="95" spans="1:19" ht="42.75" x14ac:dyDescent="0.25">
      <c r="A95" s="10" t="s">
        <v>129</v>
      </c>
      <c r="B95" s="11">
        <v>71197729</v>
      </c>
      <c r="C95" s="12" t="s">
        <v>130</v>
      </c>
      <c r="D95" s="63">
        <v>2424722</v>
      </c>
      <c r="E95" s="11" t="s">
        <v>27</v>
      </c>
      <c r="F95" s="11">
        <v>2015</v>
      </c>
      <c r="G95" s="13" t="s">
        <v>26</v>
      </c>
      <c r="H95" s="14">
        <v>36</v>
      </c>
      <c r="I95" s="56"/>
      <c r="J95" s="15"/>
      <c r="K95" s="15"/>
      <c r="L95" s="16"/>
      <c r="M95" s="17" t="s">
        <v>22</v>
      </c>
      <c r="N95" s="18">
        <v>0</v>
      </c>
      <c r="O95" s="19"/>
      <c r="P95" s="19">
        <v>0</v>
      </c>
      <c r="Q95" s="19">
        <v>27</v>
      </c>
      <c r="R95" s="20">
        <v>9</v>
      </c>
      <c r="S95" s="20">
        <f t="shared" si="3"/>
        <v>36</v>
      </c>
    </row>
    <row r="96" spans="1:19" ht="42.75" x14ac:dyDescent="0.25">
      <c r="A96" s="10" t="s">
        <v>129</v>
      </c>
      <c r="B96" s="11">
        <v>71197729</v>
      </c>
      <c r="C96" s="12" t="s">
        <v>130</v>
      </c>
      <c r="D96" s="63">
        <v>4685638</v>
      </c>
      <c r="E96" s="11" t="s">
        <v>51</v>
      </c>
      <c r="F96" s="11">
        <v>2015</v>
      </c>
      <c r="G96" s="13" t="s">
        <v>26</v>
      </c>
      <c r="H96" s="14">
        <v>6</v>
      </c>
      <c r="I96" s="56"/>
      <c r="J96" s="15"/>
      <c r="K96" s="15"/>
      <c r="L96" s="16"/>
      <c r="M96" s="17" t="s">
        <v>22</v>
      </c>
      <c r="N96" s="18">
        <v>0</v>
      </c>
      <c r="O96" s="19"/>
      <c r="P96" s="19">
        <v>0</v>
      </c>
      <c r="Q96" s="19">
        <v>6</v>
      </c>
      <c r="R96" s="20">
        <v>0</v>
      </c>
      <c r="S96" s="20">
        <f t="shared" si="3"/>
        <v>6</v>
      </c>
    </row>
    <row r="97" spans="1:19" ht="28.5" x14ac:dyDescent="0.25">
      <c r="A97" s="23" t="s">
        <v>131</v>
      </c>
      <c r="B97" s="11">
        <v>75004020</v>
      </c>
      <c r="C97" s="12" t="s">
        <v>132</v>
      </c>
      <c r="D97" s="63">
        <v>4267964</v>
      </c>
      <c r="E97" s="11" t="s">
        <v>51</v>
      </c>
      <c r="F97" s="11">
        <v>2015</v>
      </c>
      <c r="G97" s="13" t="s">
        <v>26</v>
      </c>
      <c r="H97" s="14">
        <v>45</v>
      </c>
      <c r="I97" s="56"/>
      <c r="J97" s="15"/>
      <c r="K97" s="15"/>
      <c r="L97" s="16"/>
      <c r="M97" s="17" t="s">
        <v>22</v>
      </c>
      <c r="N97" s="18">
        <v>1</v>
      </c>
      <c r="O97" s="19"/>
      <c r="P97" s="19">
        <v>0</v>
      </c>
      <c r="Q97" s="19">
        <v>45</v>
      </c>
      <c r="R97" s="20">
        <v>0</v>
      </c>
      <c r="S97" s="20">
        <f t="shared" si="3"/>
        <v>45</v>
      </c>
    </row>
    <row r="98" spans="1:19" ht="42.75" x14ac:dyDescent="0.25">
      <c r="A98" s="10" t="s">
        <v>133</v>
      </c>
      <c r="B98" s="11">
        <v>61985902</v>
      </c>
      <c r="C98" s="12" t="s">
        <v>134</v>
      </c>
      <c r="D98" s="63">
        <v>5471162</v>
      </c>
      <c r="E98" s="11" t="s">
        <v>41</v>
      </c>
      <c r="F98" s="11">
        <v>2015</v>
      </c>
      <c r="G98" s="13" t="s">
        <v>26</v>
      </c>
      <c r="H98" s="14">
        <v>78</v>
      </c>
      <c r="I98" s="56"/>
      <c r="J98" s="15"/>
      <c r="K98" s="15"/>
      <c r="L98" s="16"/>
      <c r="M98" s="17" t="s">
        <v>22</v>
      </c>
      <c r="N98" s="18">
        <v>1</v>
      </c>
      <c r="O98" s="19"/>
      <c r="P98" s="19">
        <v>0</v>
      </c>
      <c r="Q98" s="19">
        <v>78</v>
      </c>
      <c r="R98" s="20">
        <v>0</v>
      </c>
      <c r="S98" s="20">
        <f t="shared" si="3"/>
        <v>78</v>
      </c>
    </row>
    <row r="99" spans="1:19" ht="42.75" x14ac:dyDescent="0.25">
      <c r="A99" s="10" t="s">
        <v>135</v>
      </c>
      <c r="B99" s="11">
        <v>70892181</v>
      </c>
      <c r="C99" s="12" t="s">
        <v>136</v>
      </c>
      <c r="D99" s="63">
        <v>2770754</v>
      </c>
      <c r="E99" s="11" t="s">
        <v>33</v>
      </c>
      <c r="F99" s="11">
        <v>2015</v>
      </c>
      <c r="G99" s="13" t="s">
        <v>21</v>
      </c>
      <c r="H99" s="14">
        <v>3</v>
      </c>
      <c r="I99" s="56"/>
      <c r="J99" s="15"/>
      <c r="K99" s="15"/>
      <c r="L99" s="16"/>
      <c r="M99" s="17" t="s">
        <v>22</v>
      </c>
      <c r="N99" s="18">
        <v>0</v>
      </c>
      <c r="O99" s="19"/>
      <c r="P99" s="19">
        <v>0</v>
      </c>
      <c r="Q99" s="19">
        <v>3</v>
      </c>
      <c r="R99" s="20">
        <v>0</v>
      </c>
      <c r="S99" s="20">
        <f t="shared" si="3"/>
        <v>3</v>
      </c>
    </row>
    <row r="100" spans="1:19" ht="28.5" x14ac:dyDescent="0.25">
      <c r="A100" s="10" t="s">
        <v>137</v>
      </c>
      <c r="B100" s="11">
        <v>70008922</v>
      </c>
      <c r="C100" s="12" t="s">
        <v>138</v>
      </c>
      <c r="D100" s="63">
        <v>4339830</v>
      </c>
      <c r="E100" s="11" t="s">
        <v>42</v>
      </c>
      <c r="F100" s="11">
        <v>2015</v>
      </c>
      <c r="G100" s="13" t="s">
        <v>26</v>
      </c>
      <c r="H100" s="14">
        <v>40</v>
      </c>
      <c r="I100" s="56"/>
      <c r="J100" s="15"/>
      <c r="K100" s="15"/>
      <c r="L100" s="16"/>
      <c r="M100" s="17" t="s">
        <v>22</v>
      </c>
      <c r="N100" s="18">
        <v>0</v>
      </c>
      <c r="O100" s="19"/>
      <c r="P100" s="19">
        <v>0</v>
      </c>
      <c r="Q100" s="19">
        <v>39</v>
      </c>
      <c r="R100" s="20">
        <v>1</v>
      </c>
      <c r="S100" s="20">
        <f t="shared" si="3"/>
        <v>40</v>
      </c>
    </row>
    <row r="101" spans="1:19" ht="28.5" x14ac:dyDescent="0.25">
      <c r="A101" s="10" t="s">
        <v>139</v>
      </c>
      <c r="B101" s="11">
        <v>28633342</v>
      </c>
      <c r="C101" s="12" t="s">
        <v>140</v>
      </c>
      <c r="D101" s="63">
        <v>8256894</v>
      </c>
      <c r="E101" s="11" t="s">
        <v>42</v>
      </c>
      <c r="F101" s="11">
        <v>2015</v>
      </c>
      <c r="G101" s="13" t="s">
        <v>26</v>
      </c>
      <c r="H101" s="14">
        <v>62</v>
      </c>
      <c r="I101" s="56"/>
      <c r="J101" s="15"/>
      <c r="K101" s="15"/>
      <c r="L101" s="16"/>
      <c r="M101" s="17" t="s">
        <v>22</v>
      </c>
      <c r="N101" s="18">
        <v>0</v>
      </c>
      <c r="O101" s="19"/>
      <c r="P101" s="19">
        <v>0</v>
      </c>
      <c r="Q101" s="19">
        <v>62</v>
      </c>
      <c r="R101" s="20">
        <v>0</v>
      </c>
      <c r="S101" s="20">
        <f t="shared" si="3"/>
        <v>62</v>
      </c>
    </row>
    <row r="102" spans="1:19" ht="42.75" x14ac:dyDescent="0.25">
      <c r="A102" s="10" t="s">
        <v>141</v>
      </c>
      <c r="B102" s="11">
        <v>75004381</v>
      </c>
      <c r="C102" s="12" t="s">
        <v>142</v>
      </c>
      <c r="D102" s="63">
        <v>5699652</v>
      </c>
      <c r="E102" s="11" t="s">
        <v>42</v>
      </c>
      <c r="F102" s="11">
        <v>2015</v>
      </c>
      <c r="G102" s="13" t="s">
        <v>26</v>
      </c>
      <c r="H102" s="14">
        <v>53</v>
      </c>
      <c r="I102" s="56"/>
      <c r="J102" s="15"/>
      <c r="K102" s="15"/>
      <c r="L102" s="16"/>
      <c r="M102" s="17" t="s">
        <v>22</v>
      </c>
      <c r="N102" s="18">
        <v>1</v>
      </c>
      <c r="O102" s="19"/>
      <c r="P102" s="19">
        <v>0</v>
      </c>
      <c r="Q102" s="19">
        <v>53</v>
      </c>
      <c r="R102" s="20">
        <v>0</v>
      </c>
      <c r="S102" s="20">
        <f t="shared" si="3"/>
        <v>53</v>
      </c>
    </row>
    <row r="103" spans="1:19" ht="57" x14ac:dyDescent="0.25">
      <c r="A103" s="10" t="s">
        <v>143</v>
      </c>
      <c r="B103" s="11">
        <v>27836886</v>
      </c>
      <c r="C103" s="12" t="s">
        <v>144</v>
      </c>
      <c r="D103" s="63">
        <v>4183576</v>
      </c>
      <c r="E103" s="11" t="s">
        <v>80</v>
      </c>
      <c r="F103" s="11">
        <v>2015</v>
      </c>
      <c r="G103" s="13" t="s">
        <v>21</v>
      </c>
      <c r="H103" s="14">
        <v>8</v>
      </c>
      <c r="I103" s="56"/>
      <c r="J103" s="15"/>
      <c r="K103" s="15"/>
      <c r="L103" s="16"/>
      <c r="M103" s="17" t="s">
        <v>22</v>
      </c>
      <c r="N103" s="18">
        <v>0</v>
      </c>
      <c r="O103" s="19"/>
      <c r="P103" s="19">
        <v>0</v>
      </c>
      <c r="Q103" s="19">
        <v>3.5</v>
      </c>
      <c r="R103" s="20">
        <v>4.5</v>
      </c>
      <c r="S103" s="20">
        <f t="shared" si="3"/>
        <v>8</v>
      </c>
    </row>
    <row r="104" spans="1:19" ht="42.75" x14ac:dyDescent="0.25">
      <c r="A104" s="12" t="s">
        <v>145</v>
      </c>
      <c r="B104" s="11">
        <v>66181399</v>
      </c>
      <c r="C104" s="12" t="s">
        <v>146</v>
      </c>
      <c r="D104" s="63">
        <v>2485003</v>
      </c>
      <c r="E104" s="11" t="s">
        <v>68</v>
      </c>
      <c r="F104" s="11">
        <v>2015</v>
      </c>
      <c r="G104" s="13" t="s">
        <v>21</v>
      </c>
      <c r="H104" s="14">
        <v>4.1429999999999998</v>
      </c>
      <c r="I104" s="56"/>
      <c r="J104" s="15"/>
      <c r="K104" s="15"/>
      <c r="L104" s="16"/>
      <c r="M104" s="17" t="s">
        <v>22</v>
      </c>
      <c r="N104" s="18">
        <v>0</v>
      </c>
      <c r="O104" s="19"/>
      <c r="P104" s="19">
        <v>0</v>
      </c>
      <c r="Q104" s="19">
        <v>4.1479999999999997</v>
      </c>
      <c r="R104" s="20">
        <v>0</v>
      </c>
      <c r="S104" s="20">
        <f t="shared" si="3"/>
        <v>4.1429999999999998</v>
      </c>
    </row>
    <row r="105" spans="1:19" ht="42.75" x14ac:dyDescent="0.25">
      <c r="A105" s="10" t="s">
        <v>147</v>
      </c>
      <c r="B105" s="11">
        <v>2159554</v>
      </c>
      <c r="C105" s="12" t="s">
        <v>148</v>
      </c>
      <c r="D105" s="63">
        <v>2583888</v>
      </c>
      <c r="E105" s="11" t="s">
        <v>25</v>
      </c>
      <c r="F105" s="11">
        <v>2017</v>
      </c>
      <c r="G105" s="13" t="s">
        <v>26</v>
      </c>
      <c r="H105" s="14">
        <v>0</v>
      </c>
      <c r="I105" s="56">
        <v>10</v>
      </c>
      <c r="J105" s="15"/>
      <c r="K105" s="15"/>
      <c r="L105" s="16"/>
      <c r="M105" s="17" t="s">
        <v>22</v>
      </c>
      <c r="N105" s="18">
        <v>0</v>
      </c>
      <c r="O105" s="19">
        <v>1</v>
      </c>
      <c r="P105" s="19">
        <v>1</v>
      </c>
      <c r="Q105" s="19">
        <v>0</v>
      </c>
      <c r="R105" s="20">
        <v>0</v>
      </c>
      <c r="S105" s="20">
        <f t="shared" si="3"/>
        <v>10</v>
      </c>
    </row>
    <row r="106" spans="1:19" ht="42.75" x14ac:dyDescent="0.25">
      <c r="A106" s="10" t="s">
        <v>147</v>
      </c>
      <c r="B106" s="11">
        <v>2159554</v>
      </c>
      <c r="C106" s="12" t="s">
        <v>148</v>
      </c>
      <c r="D106" s="63">
        <v>7806289</v>
      </c>
      <c r="E106" s="11" t="s">
        <v>25</v>
      </c>
      <c r="F106" s="11">
        <v>2017</v>
      </c>
      <c r="G106" s="13" t="s">
        <v>26</v>
      </c>
      <c r="H106" s="14">
        <v>0</v>
      </c>
      <c r="I106" s="56">
        <v>77</v>
      </c>
      <c r="J106" s="15"/>
      <c r="K106" s="15"/>
      <c r="L106" s="16"/>
      <c r="M106" s="17" t="s">
        <v>22</v>
      </c>
      <c r="N106" s="18">
        <v>0</v>
      </c>
      <c r="O106" s="19">
        <v>1</v>
      </c>
      <c r="P106" s="19">
        <v>0</v>
      </c>
      <c r="Q106" s="19">
        <v>32</v>
      </c>
      <c r="R106" s="20">
        <v>0</v>
      </c>
      <c r="S106" s="20">
        <f t="shared" si="3"/>
        <v>77</v>
      </c>
    </row>
    <row r="107" spans="1:19" ht="42.75" x14ac:dyDescent="0.25">
      <c r="A107" s="25" t="s">
        <v>147</v>
      </c>
      <c r="B107" s="26">
        <v>2159554</v>
      </c>
      <c r="C107" s="27" t="s">
        <v>148</v>
      </c>
      <c r="D107" s="65">
        <v>8249258</v>
      </c>
      <c r="E107" s="11" t="s">
        <v>28</v>
      </c>
      <c r="F107" s="11">
        <v>2019</v>
      </c>
      <c r="G107" s="28" t="s">
        <v>21</v>
      </c>
      <c r="H107" s="14">
        <v>1.593</v>
      </c>
      <c r="I107" s="57"/>
      <c r="J107" s="11"/>
      <c r="K107" s="11"/>
      <c r="L107" s="11"/>
      <c r="M107" s="11" t="s">
        <v>22</v>
      </c>
      <c r="N107" s="18">
        <v>0</v>
      </c>
      <c r="O107" s="19"/>
      <c r="P107" s="19">
        <v>0</v>
      </c>
      <c r="Q107" s="19">
        <v>0</v>
      </c>
      <c r="R107" s="20" t="s">
        <v>85</v>
      </c>
      <c r="S107" s="20">
        <f t="shared" si="3"/>
        <v>1.593</v>
      </c>
    </row>
    <row r="108" spans="1:19" ht="42.75" x14ac:dyDescent="0.25">
      <c r="A108" s="10" t="s">
        <v>147</v>
      </c>
      <c r="B108" s="11">
        <v>2159554</v>
      </c>
      <c r="C108" s="12" t="s">
        <v>148</v>
      </c>
      <c r="D108" s="63">
        <v>9912805</v>
      </c>
      <c r="E108" s="11" t="s">
        <v>30</v>
      </c>
      <c r="F108" s="11">
        <v>2017</v>
      </c>
      <c r="G108" s="13" t="s">
        <v>26</v>
      </c>
      <c r="H108" s="14">
        <v>12</v>
      </c>
      <c r="I108" s="56"/>
      <c r="J108" s="15"/>
      <c r="K108" s="15"/>
      <c r="L108" s="16"/>
      <c r="M108" s="17" t="s">
        <v>22</v>
      </c>
      <c r="N108" s="18">
        <v>0</v>
      </c>
      <c r="O108" s="19"/>
      <c r="P108" s="19">
        <v>0</v>
      </c>
      <c r="Q108" s="19">
        <v>12</v>
      </c>
      <c r="R108" s="20">
        <v>0</v>
      </c>
      <c r="S108" s="20">
        <f t="shared" si="3"/>
        <v>12</v>
      </c>
    </row>
    <row r="109" spans="1:19" ht="42.75" x14ac:dyDescent="0.25">
      <c r="A109" s="25" t="s">
        <v>147</v>
      </c>
      <c r="B109" s="26">
        <v>2159554</v>
      </c>
      <c r="C109" s="27" t="s">
        <v>148</v>
      </c>
      <c r="D109" s="65">
        <v>4441401</v>
      </c>
      <c r="E109" s="26" t="s">
        <v>80</v>
      </c>
      <c r="F109" s="26">
        <v>2018</v>
      </c>
      <c r="G109" s="28" t="s">
        <v>21</v>
      </c>
      <c r="H109" s="14"/>
      <c r="I109" s="58"/>
      <c r="J109" s="29"/>
      <c r="K109" s="30">
        <v>3.2</v>
      </c>
      <c r="L109" s="31" t="s">
        <v>149</v>
      </c>
      <c r="M109" s="32" t="s">
        <v>323</v>
      </c>
      <c r="N109" s="18">
        <v>0</v>
      </c>
      <c r="O109" s="19"/>
      <c r="P109" s="19">
        <v>0</v>
      </c>
      <c r="Q109" s="19">
        <v>0</v>
      </c>
      <c r="R109" s="20"/>
      <c r="S109" s="20">
        <f t="shared" si="3"/>
        <v>3.2</v>
      </c>
    </row>
    <row r="110" spans="1:19" ht="42.75" x14ac:dyDescent="0.25">
      <c r="A110" s="10" t="s">
        <v>150</v>
      </c>
      <c r="B110" s="11">
        <v>70599963</v>
      </c>
      <c r="C110" s="12" t="s">
        <v>151</v>
      </c>
      <c r="D110" s="63">
        <v>6828024</v>
      </c>
      <c r="E110" s="11" t="s">
        <v>25</v>
      </c>
      <c r="F110" s="11">
        <v>2015</v>
      </c>
      <c r="G110" s="13" t="s">
        <v>26</v>
      </c>
      <c r="H110" s="14">
        <v>0</v>
      </c>
      <c r="I110" s="56">
        <v>15</v>
      </c>
      <c r="J110" s="15"/>
      <c r="K110" s="15"/>
      <c r="L110" s="16" t="s">
        <v>338</v>
      </c>
      <c r="M110" s="17" t="s">
        <v>22</v>
      </c>
      <c r="N110" s="18">
        <v>0</v>
      </c>
      <c r="O110" s="19">
        <v>1</v>
      </c>
      <c r="P110" s="19">
        <v>1</v>
      </c>
      <c r="Q110" s="19">
        <v>0</v>
      </c>
      <c r="R110" s="20">
        <v>0</v>
      </c>
      <c r="S110" s="20">
        <f t="shared" si="3"/>
        <v>15</v>
      </c>
    </row>
    <row r="111" spans="1:19" ht="42.75" x14ac:dyDescent="0.25">
      <c r="A111" s="10" t="s">
        <v>150</v>
      </c>
      <c r="B111" s="11">
        <v>70599963</v>
      </c>
      <c r="C111" s="12" t="s">
        <v>151</v>
      </c>
      <c r="D111" s="63">
        <v>1711215</v>
      </c>
      <c r="E111" s="11" t="s">
        <v>68</v>
      </c>
      <c r="F111" s="11">
        <v>2015</v>
      </c>
      <c r="G111" s="13" t="s">
        <v>21</v>
      </c>
      <c r="H111" s="14">
        <v>5</v>
      </c>
      <c r="I111" s="56"/>
      <c r="J111" s="15"/>
      <c r="K111" s="15"/>
      <c r="L111" s="16"/>
      <c r="M111" s="17" t="s">
        <v>22</v>
      </c>
      <c r="N111" s="18">
        <v>0</v>
      </c>
      <c r="O111" s="19"/>
      <c r="P111" s="19">
        <v>0</v>
      </c>
      <c r="Q111" s="19">
        <v>5</v>
      </c>
      <c r="R111" s="20">
        <v>0</v>
      </c>
      <c r="S111" s="20">
        <f t="shared" si="3"/>
        <v>5</v>
      </c>
    </row>
    <row r="112" spans="1:19" ht="42.75" x14ac:dyDescent="0.25">
      <c r="A112" s="10" t="s">
        <v>150</v>
      </c>
      <c r="B112" s="11">
        <v>70599963</v>
      </c>
      <c r="C112" s="12" t="s">
        <v>151</v>
      </c>
      <c r="D112" s="63">
        <v>6126836</v>
      </c>
      <c r="E112" s="11" t="s">
        <v>153</v>
      </c>
      <c r="F112" s="11">
        <v>2015</v>
      </c>
      <c r="G112" s="13" t="s">
        <v>21</v>
      </c>
      <c r="H112" s="14">
        <v>2.2000000000000002</v>
      </c>
      <c r="I112" s="56"/>
      <c r="J112" s="15"/>
      <c r="K112" s="15"/>
      <c r="L112" s="16"/>
      <c r="M112" s="17" t="s">
        <v>22</v>
      </c>
      <c r="N112" s="18">
        <v>0</v>
      </c>
      <c r="O112" s="19"/>
      <c r="P112" s="19">
        <v>0</v>
      </c>
      <c r="Q112" s="19">
        <v>2.2000000000000002</v>
      </c>
      <c r="R112" s="20">
        <v>0</v>
      </c>
      <c r="S112" s="20">
        <f t="shared" si="3"/>
        <v>2.2000000000000002</v>
      </c>
    </row>
    <row r="113" spans="1:19" ht="42.75" x14ac:dyDescent="0.25">
      <c r="A113" s="10" t="s">
        <v>150</v>
      </c>
      <c r="B113" s="11">
        <v>70599963</v>
      </c>
      <c r="C113" s="12" t="s">
        <v>151</v>
      </c>
      <c r="D113" s="63">
        <v>4082996</v>
      </c>
      <c r="E113" s="11" t="s">
        <v>80</v>
      </c>
      <c r="F113" s="11">
        <v>2015</v>
      </c>
      <c r="G113" s="13" t="s">
        <v>21</v>
      </c>
      <c r="H113" s="14">
        <v>5.05</v>
      </c>
      <c r="I113" s="56"/>
      <c r="J113" s="15"/>
      <c r="K113" s="17"/>
      <c r="L113" s="16"/>
      <c r="M113" s="17" t="s">
        <v>22</v>
      </c>
      <c r="N113" s="18">
        <v>0</v>
      </c>
      <c r="O113" s="19"/>
      <c r="P113" s="19">
        <v>0</v>
      </c>
      <c r="Q113" s="19">
        <v>5.05</v>
      </c>
      <c r="R113" s="20">
        <v>0</v>
      </c>
      <c r="S113" s="20">
        <f t="shared" si="3"/>
        <v>5.05</v>
      </c>
    </row>
    <row r="114" spans="1:19" ht="42.75" x14ac:dyDescent="0.25">
      <c r="A114" s="10" t="s">
        <v>150</v>
      </c>
      <c r="B114" s="11">
        <v>70599963</v>
      </c>
      <c r="C114" s="12" t="s">
        <v>151</v>
      </c>
      <c r="D114" s="63">
        <v>3412710</v>
      </c>
      <c r="E114" s="11" t="s">
        <v>154</v>
      </c>
      <c r="F114" s="11">
        <v>2015</v>
      </c>
      <c r="G114" s="13" t="s">
        <v>26</v>
      </c>
      <c r="H114" s="14">
        <v>14</v>
      </c>
      <c r="I114" s="56"/>
      <c r="J114" s="15"/>
      <c r="K114" s="15"/>
      <c r="L114" s="16"/>
      <c r="M114" s="17" t="s">
        <v>22</v>
      </c>
      <c r="N114" s="18">
        <v>0</v>
      </c>
      <c r="O114" s="19"/>
      <c r="P114" s="19">
        <v>0</v>
      </c>
      <c r="Q114" s="19">
        <v>14</v>
      </c>
      <c r="R114" s="20">
        <v>0</v>
      </c>
      <c r="S114" s="20">
        <f t="shared" si="3"/>
        <v>14</v>
      </c>
    </row>
    <row r="115" spans="1:19" ht="42.75" x14ac:dyDescent="0.25">
      <c r="A115" s="10" t="s">
        <v>150</v>
      </c>
      <c r="B115" s="11">
        <v>70599963</v>
      </c>
      <c r="C115" s="12" t="s">
        <v>151</v>
      </c>
      <c r="D115" s="63">
        <v>2496384</v>
      </c>
      <c r="E115" s="11" t="s">
        <v>33</v>
      </c>
      <c r="F115" s="11">
        <v>2015</v>
      </c>
      <c r="G115" s="13" t="s">
        <v>21</v>
      </c>
      <c r="H115" s="14">
        <v>1.83</v>
      </c>
      <c r="I115" s="56"/>
      <c r="J115" s="15"/>
      <c r="K115" s="15"/>
      <c r="L115" s="16"/>
      <c r="M115" s="17" t="s">
        <v>22</v>
      </c>
      <c r="N115" s="18">
        <v>0</v>
      </c>
      <c r="O115" s="19"/>
      <c r="P115" s="19">
        <v>0</v>
      </c>
      <c r="Q115" s="19">
        <v>1.83</v>
      </c>
      <c r="R115" s="20">
        <v>0</v>
      </c>
      <c r="S115" s="20">
        <f t="shared" si="3"/>
        <v>1.83</v>
      </c>
    </row>
    <row r="116" spans="1:19" ht="42.75" x14ac:dyDescent="0.25">
      <c r="A116" s="10" t="s">
        <v>155</v>
      </c>
      <c r="B116" s="11">
        <v>25900757</v>
      </c>
      <c r="C116" s="12" t="s">
        <v>156</v>
      </c>
      <c r="D116" s="63">
        <v>5468799</v>
      </c>
      <c r="E116" s="11" t="s">
        <v>68</v>
      </c>
      <c r="F116" s="11">
        <v>2015</v>
      </c>
      <c r="G116" s="13" t="s">
        <v>21</v>
      </c>
      <c r="H116" s="14">
        <v>1</v>
      </c>
      <c r="I116" s="56"/>
      <c r="J116" s="15"/>
      <c r="K116" s="15"/>
      <c r="L116" s="16"/>
      <c r="M116" s="17" t="s">
        <v>22</v>
      </c>
      <c r="N116" s="18">
        <v>0</v>
      </c>
      <c r="O116" s="19"/>
      <c r="P116" s="19">
        <v>0</v>
      </c>
      <c r="Q116" s="19">
        <v>1</v>
      </c>
      <c r="R116" s="20">
        <v>0</v>
      </c>
      <c r="S116" s="20">
        <f t="shared" si="3"/>
        <v>1</v>
      </c>
    </row>
    <row r="117" spans="1:19" ht="42.75" x14ac:dyDescent="0.25">
      <c r="A117" s="10" t="s">
        <v>157</v>
      </c>
      <c r="B117" s="11">
        <v>73634671</v>
      </c>
      <c r="C117" s="12" t="s">
        <v>158</v>
      </c>
      <c r="D117" s="63">
        <v>9004092</v>
      </c>
      <c r="E117" s="11" t="s">
        <v>58</v>
      </c>
      <c r="F117" s="11">
        <v>2015</v>
      </c>
      <c r="G117" s="13" t="s">
        <v>26</v>
      </c>
      <c r="H117" s="14">
        <v>30</v>
      </c>
      <c r="I117" s="56"/>
      <c r="J117" s="15"/>
      <c r="K117" s="15"/>
      <c r="L117" s="16"/>
      <c r="M117" s="17" t="s">
        <v>22</v>
      </c>
      <c r="N117" s="18">
        <v>0</v>
      </c>
      <c r="O117" s="19"/>
      <c r="P117" s="19">
        <v>0</v>
      </c>
      <c r="Q117" s="19">
        <v>30</v>
      </c>
      <c r="R117" s="20">
        <v>0</v>
      </c>
      <c r="S117" s="20">
        <f t="shared" si="3"/>
        <v>30</v>
      </c>
    </row>
    <row r="118" spans="1:19" ht="42.75" x14ac:dyDescent="0.25">
      <c r="A118" s="10" t="s">
        <v>159</v>
      </c>
      <c r="B118" s="11">
        <v>45180326</v>
      </c>
      <c r="C118" s="12" t="s">
        <v>160</v>
      </c>
      <c r="D118" s="63">
        <v>4362944</v>
      </c>
      <c r="E118" s="11" t="s">
        <v>57</v>
      </c>
      <c r="F118" s="11">
        <v>2015</v>
      </c>
      <c r="G118" s="13" t="s">
        <v>21</v>
      </c>
      <c r="H118" s="14">
        <v>4.9000000000000004</v>
      </c>
      <c r="I118" s="56"/>
      <c r="J118" s="15"/>
      <c r="K118" s="15"/>
      <c r="L118" s="16"/>
      <c r="M118" s="17" t="s">
        <v>22</v>
      </c>
      <c r="N118" s="18">
        <v>0</v>
      </c>
      <c r="O118" s="19"/>
      <c r="P118" s="19">
        <v>0</v>
      </c>
      <c r="Q118" s="19">
        <v>4.9000000000000004</v>
      </c>
      <c r="R118" s="20">
        <v>0</v>
      </c>
      <c r="S118" s="20">
        <f t="shared" si="3"/>
        <v>4.9000000000000004</v>
      </c>
    </row>
    <row r="119" spans="1:19" ht="42.75" x14ac:dyDescent="0.25">
      <c r="A119" s="10" t="s">
        <v>159</v>
      </c>
      <c r="B119" s="11">
        <v>45180326</v>
      </c>
      <c r="C119" s="12" t="s">
        <v>160</v>
      </c>
      <c r="D119" s="63">
        <v>7980945</v>
      </c>
      <c r="E119" s="11" t="s">
        <v>29</v>
      </c>
      <c r="F119" s="11">
        <v>2015</v>
      </c>
      <c r="G119" s="13" t="s">
        <v>21</v>
      </c>
      <c r="H119" s="14">
        <v>4.5</v>
      </c>
      <c r="I119" s="56"/>
      <c r="J119" s="15"/>
      <c r="K119" s="15"/>
      <c r="L119" s="16"/>
      <c r="M119" s="17" t="s">
        <v>22</v>
      </c>
      <c r="N119" s="18">
        <v>0</v>
      </c>
      <c r="O119" s="19"/>
      <c r="P119" s="19">
        <v>0</v>
      </c>
      <c r="Q119" s="19">
        <v>4.5</v>
      </c>
      <c r="R119" s="20">
        <v>0</v>
      </c>
      <c r="S119" s="20">
        <f t="shared" si="3"/>
        <v>4.5</v>
      </c>
    </row>
    <row r="120" spans="1:19" ht="42.75" x14ac:dyDescent="0.25">
      <c r="A120" s="10" t="s">
        <v>159</v>
      </c>
      <c r="B120" s="11">
        <v>45180326</v>
      </c>
      <c r="C120" s="12" t="s">
        <v>160</v>
      </c>
      <c r="D120" s="63">
        <v>9009912</v>
      </c>
      <c r="E120" s="11" t="s">
        <v>20</v>
      </c>
      <c r="F120" s="11">
        <v>2015</v>
      </c>
      <c r="G120" s="13" t="s">
        <v>21</v>
      </c>
      <c r="H120" s="14">
        <v>12.09</v>
      </c>
      <c r="I120" s="56"/>
      <c r="J120" s="15"/>
      <c r="K120" s="15"/>
      <c r="L120" s="16"/>
      <c r="M120" s="17" t="s">
        <v>22</v>
      </c>
      <c r="N120" s="18">
        <v>0</v>
      </c>
      <c r="O120" s="19"/>
      <c r="P120" s="19">
        <v>0</v>
      </c>
      <c r="Q120" s="19">
        <v>12.09</v>
      </c>
      <c r="R120" s="20">
        <v>0</v>
      </c>
      <c r="S120" s="20">
        <f t="shared" si="3"/>
        <v>12.09</v>
      </c>
    </row>
    <row r="121" spans="1:19" ht="42.75" x14ac:dyDescent="0.25">
      <c r="A121" s="10" t="s">
        <v>159</v>
      </c>
      <c r="B121" s="11">
        <v>45180326</v>
      </c>
      <c r="C121" s="12" t="s">
        <v>160</v>
      </c>
      <c r="D121" s="63">
        <v>2964461</v>
      </c>
      <c r="E121" s="11" t="s">
        <v>52</v>
      </c>
      <c r="F121" s="11">
        <v>2015</v>
      </c>
      <c r="G121" s="13" t="s">
        <v>21</v>
      </c>
      <c r="H121" s="14">
        <v>4.5999999999999996</v>
      </c>
      <c r="I121" s="56"/>
      <c r="J121" s="15"/>
      <c r="K121" s="15"/>
      <c r="L121" s="16"/>
      <c r="M121" s="17" t="s">
        <v>22</v>
      </c>
      <c r="N121" s="18">
        <v>0</v>
      </c>
      <c r="O121" s="19"/>
      <c r="P121" s="19">
        <v>0</v>
      </c>
      <c r="Q121" s="19">
        <v>4.5999999999999996</v>
      </c>
      <c r="R121" s="20">
        <v>0</v>
      </c>
      <c r="S121" s="20">
        <f t="shared" si="3"/>
        <v>4.5999999999999996</v>
      </c>
    </row>
    <row r="122" spans="1:19" ht="42.75" x14ac:dyDescent="0.25">
      <c r="A122" s="10" t="s">
        <v>159</v>
      </c>
      <c r="B122" s="11">
        <v>45180326</v>
      </c>
      <c r="C122" s="12" t="s">
        <v>160</v>
      </c>
      <c r="D122" s="63">
        <v>3235520</v>
      </c>
      <c r="E122" s="11" t="s">
        <v>52</v>
      </c>
      <c r="F122" s="11">
        <v>2015</v>
      </c>
      <c r="G122" s="13" t="s">
        <v>21</v>
      </c>
      <c r="H122" s="14">
        <v>8.85</v>
      </c>
      <c r="I122" s="56"/>
      <c r="J122" s="15"/>
      <c r="K122" s="15"/>
      <c r="L122" s="16"/>
      <c r="M122" s="17" t="s">
        <v>22</v>
      </c>
      <c r="N122" s="18">
        <v>0</v>
      </c>
      <c r="O122" s="19"/>
      <c r="P122" s="19">
        <v>0</v>
      </c>
      <c r="Q122" s="19">
        <v>5.35</v>
      </c>
      <c r="R122" s="20">
        <v>3.5</v>
      </c>
      <c r="S122" s="20">
        <f t="shared" si="3"/>
        <v>8.85</v>
      </c>
    </row>
    <row r="123" spans="1:19" ht="42.75" x14ac:dyDescent="0.25">
      <c r="A123" s="10" t="s">
        <v>161</v>
      </c>
      <c r="B123" s="11">
        <v>60339241</v>
      </c>
      <c r="C123" s="12" t="s">
        <v>162</v>
      </c>
      <c r="D123" s="63">
        <v>2945433</v>
      </c>
      <c r="E123" s="11" t="s">
        <v>49</v>
      </c>
      <c r="F123" s="11">
        <v>2015</v>
      </c>
      <c r="G123" s="13" t="s">
        <v>21</v>
      </c>
      <c r="H123" s="14">
        <v>6</v>
      </c>
      <c r="I123" s="56"/>
      <c r="J123" s="15"/>
      <c r="K123" s="15"/>
      <c r="L123" s="16"/>
      <c r="M123" s="17" t="s">
        <v>22</v>
      </c>
      <c r="N123" s="18">
        <v>0</v>
      </c>
      <c r="O123" s="19"/>
      <c r="P123" s="19">
        <v>0</v>
      </c>
      <c r="Q123" s="19">
        <v>6</v>
      </c>
      <c r="R123" s="20">
        <v>0</v>
      </c>
      <c r="S123" s="20">
        <f t="shared" si="3"/>
        <v>6</v>
      </c>
    </row>
    <row r="124" spans="1:19" ht="42.75" x14ac:dyDescent="0.25">
      <c r="A124" s="10" t="s">
        <v>161</v>
      </c>
      <c r="B124" s="11">
        <v>60339241</v>
      </c>
      <c r="C124" s="12" t="s">
        <v>162</v>
      </c>
      <c r="D124" s="63">
        <v>5410563</v>
      </c>
      <c r="E124" s="11" t="s">
        <v>42</v>
      </c>
      <c r="F124" s="11">
        <v>2015</v>
      </c>
      <c r="G124" s="13" t="s">
        <v>26</v>
      </c>
      <c r="H124" s="14">
        <v>35</v>
      </c>
      <c r="I124" s="56"/>
      <c r="J124" s="15"/>
      <c r="K124" s="15"/>
      <c r="L124" s="16"/>
      <c r="M124" s="17" t="s">
        <v>22</v>
      </c>
      <c r="N124" s="18">
        <v>0</v>
      </c>
      <c r="O124" s="19"/>
      <c r="P124" s="19">
        <v>0</v>
      </c>
      <c r="Q124" s="19">
        <v>35</v>
      </c>
      <c r="R124" s="20">
        <v>0</v>
      </c>
      <c r="S124" s="20">
        <f t="shared" si="3"/>
        <v>35</v>
      </c>
    </row>
    <row r="125" spans="1:19" ht="42.75" x14ac:dyDescent="0.25">
      <c r="A125" s="10" t="s">
        <v>161</v>
      </c>
      <c r="B125" s="11">
        <v>60339241</v>
      </c>
      <c r="C125" s="12" t="s">
        <v>162</v>
      </c>
      <c r="D125" s="63">
        <v>9825174</v>
      </c>
      <c r="E125" s="11" t="s">
        <v>42</v>
      </c>
      <c r="F125" s="11">
        <v>2015</v>
      </c>
      <c r="G125" s="13" t="s">
        <v>26</v>
      </c>
      <c r="H125" s="14">
        <v>20</v>
      </c>
      <c r="I125" s="56"/>
      <c r="J125" s="15"/>
      <c r="K125" s="15"/>
      <c r="L125" s="16"/>
      <c r="M125" s="17" t="s">
        <v>22</v>
      </c>
      <c r="N125" s="18">
        <v>0</v>
      </c>
      <c r="O125" s="19"/>
      <c r="P125" s="19">
        <v>0</v>
      </c>
      <c r="Q125" s="19">
        <v>24</v>
      </c>
      <c r="R125" s="20">
        <v>-4</v>
      </c>
      <c r="S125" s="20">
        <f t="shared" ref="S125:S157" si="4">H125+I125+J125+K125</f>
        <v>20</v>
      </c>
    </row>
    <row r="126" spans="1:19" ht="42.75" x14ac:dyDescent="0.25">
      <c r="A126" s="10" t="s">
        <v>161</v>
      </c>
      <c r="B126" s="11">
        <v>60339241</v>
      </c>
      <c r="C126" s="12" t="s">
        <v>162</v>
      </c>
      <c r="D126" s="63">
        <v>6965737</v>
      </c>
      <c r="E126" s="11" t="s">
        <v>27</v>
      </c>
      <c r="F126" s="11">
        <v>2015</v>
      </c>
      <c r="G126" s="13" t="s">
        <v>26</v>
      </c>
      <c r="H126" s="14">
        <v>14</v>
      </c>
      <c r="I126" s="56"/>
      <c r="J126" s="15"/>
      <c r="K126" s="15"/>
      <c r="L126" s="16"/>
      <c r="M126" s="17" t="s">
        <v>22</v>
      </c>
      <c r="N126" s="18">
        <v>0</v>
      </c>
      <c r="O126" s="19"/>
      <c r="P126" s="19">
        <v>0</v>
      </c>
      <c r="Q126" s="19">
        <v>14</v>
      </c>
      <c r="R126" s="20">
        <v>0</v>
      </c>
      <c r="S126" s="20">
        <f t="shared" si="4"/>
        <v>14</v>
      </c>
    </row>
    <row r="127" spans="1:19" ht="42.75" x14ac:dyDescent="0.25">
      <c r="A127" s="10" t="s">
        <v>161</v>
      </c>
      <c r="B127" s="11">
        <v>60339241</v>
      </c>
      <c r="C127" s="12" t="s">
        <v>162</v>
      </c>
      <c r="D127" s="63">
        <v>6281058</v>
      </c>
      <c r="E127" s="11" t="s">
        <v>52</v>
      </c>
      <c r="F127" s="11">
        <v>2015</v>
      </c>
      <c r="G127" s="13" t="s">
        <v>21</v>
      </c>
      <c r="H127" s="14">
        <v>3.7</v>
      </c>
      <c r="I127" s="56"/>
      <c r="J127" s="15"/>
      <c r="K127" s="15"/>
      <c r="L127" s="16"/>
      <c r="M127" s="17" t="s">
        <v>22</v>
      </c>
      <c r="N127" s="18">
        <v>0</v>
      </c>
      <c r="O127" s="19"/>
      <c r="P127" s="19">
        <v>0</v>
      </c>
      <c r="Q127" s="19">
        <v>3.45</v>
      </c>
      <c r="R127" s="20">
        <v>0.25</v>
      </c>
      <c r="S127" s="20">
        <f t="shared" si="4"/>
        <v>3.7</v>
      </c>
    </row>
    <row r="128" spans="1:19" ht="42.75" x14ac:dyDescent="0.25">
      <c r="A128" s="10" t="s">
        <v>163</v>
      </c>
      <c r="B128" s="11">
        <v>70236445</v>
      </c>
      <c r="C128" s="12" t="s">
        <v>164</v>
      </c>
      <c r="D128" s="63">
        <v>7208108</v>
      </c>
      <c r="E128" s="11" t="s">
        <v>25</v>
      </c>
      <c r="F128" s="11">
        <v>2015</v>
      </c>
      <c r="G128" s="13" t="s">
        <v>26</v>
      </c>
      <c r="H128" s="14">
        <v>0</v>
      </c>
      <c r="I128" s="56">
        <v>7</v>
      </c>
      <c r="J128" s="15"/>
      <c r="K128" s="15"/>
      <c r="L128" s="16"/>
      <c r="M128" s="17" t="s">
        <v>22</v>
      </c>
      <c r="N128" s="18">
        <v>0</v>
      </c>
      <c r="O128" s="19">
        <v>1</v>
      </c>
      <c r="P128" s="19">
        <v>1</v>
      </c>
      <c r="Q128" s="19">
        <v>0</v>
      </c>
      <c r="R128" s="20">
        <v>0</v>
      </c>
      <c r="S128" s="20">
        <f t="shared" si="4"/>
        <v>7</v>
      </c>
    </row>
    <row r="129" spans="1:19" ht="42.75" x14ac:dyDescent="0.25">
      <c r="A129" s="10" t="s">
        <v>163</v>
      </c>
      <c r="B129" s="11">
        <v>70236445</v>
      </c>
      <c r="C129" s="12" t="s">
        <v>164</v>
      </c>
      <c r="D129" s="63">
        <v>7448197</v>
      </c>
      <c r="E129" s="11" t="s">
        <v>57</v>
      </c>
      <c r="F129" s="11">
        <v>2015</v>
      </c>
      <c r="G129" s="13" t="s">
        <v>21</v>
      </c>
      <c r="H129" s="14">
        <v>2.46</v>
      </c>
      <c r="I129" s="56"/>
      <c r="J129" s="15"/>
      <c r="K129" s="15"/>
      <c r="L129" s="16"/>
      <c r="M129" s="17" t="s">
        <v>22</v>
      </c>
      <c r="N129" s="18">
        <v>0</v>
      </c>
      <c r="O129" s="19"/>
      <c r="P129" s="19">
        <v>0</v>
      </c>
      <c r="Q129" s="19">
        <v>2.46</v>
      </c>
      <c r="R129" s="20">
        <v>0</v>
      </c>
      <c r="S129" s="20">
        <f t="shared" si="4"/>
        <v>2.46</v>
      </c>
    </row>
    <row r="130" spans="1:19" ht="42.75" x14ac:dyDescent="0.25">
      <c r="A130" s="10" t="s">
        <v>163</v>
      </c>
      <c r="B130" s="11">
        <v>70236445</v>
      </c>
      <c r="C130" s="12" t="s">
        <v>164</v>
      </c>
      <c r="D130" s="63">
        <v>2320245</v>
      </c>
      <c r="E130" s="11" t="s">
        <v>68</v>
      </c>
      <c r="F130" s="11">
        <v>2015</v>
      </c>
      <c r="G130" s="13" t="s">
        <v>21</v>
      </c>
      <c r="H130" s="14">
        <v>4.5</v>
      </c>
      <c r="I130" s="56"/>
      <c r="J130" s="15"/>
      <c r="K130" s="15"/>
      <c r="L130" s="16"/>
      <c r="M130" s="17" t="s">
        <v>22</v>
      </c>
      <c r="N130" s="18">
        <v>0</v>
      </c>
      <c r="O130" s="19"/>
      <c r="P130" s="19">
        <v>0</v>
      </c>
      <c r="Q130" s="19">
        <v>4.5490000000000004</v>
      </c>
      <c r="R130" s="20">
        <v>0</v>
      </c>
      <c r="S130" s="20">
        <f t="shared" si="4"/>
        <v>4.5</v>
      </c>
    </row>
    <row r="131" spans="1:19" ht="42.75" x14ac:dyDescent="0.25">
      <c r="A131" s="25" t="s">
        <v>165</v>
      </c>
      <c r="B131" s="26">
        <v>70236445</v>
      </c>
      <c r="C131" s="27" t="s">
        <v>164</v>
      </c>
      <c r="D131" s="65">
        <v>5002562</v>
      </c>
      <c r="E131" s="26" t="s">
        <v>58</v>
      </c>
      <c r="F131" s="26">
        <v>2018</v>
      </c>
      <c r="G131" s="28" t="s">
        <v>21</v>
      </c>
      <c r="H131" s="14">
        <v>1.9</v>
      </c>
      <c r="I131" s="58"/>
      <c r="J131" s="29"/>
      <c r="K131" s="29"/>
      <c r="L131" s="31"/>
      <c r="M131" s="32" t="s">
        <v>22</v>
      </c>
      <c r="N131" s="18">
        <v>0</v>
      </c>
      <c r="O131" s="18"/>
      <c r="P131" s="19">
        <v>0</v>
      </c>
      <c r="Q131" s="19">
        <v>1.9</v>
      </c>
      <c r="R131" s="20">
        <v>0</v>
      </c>
      <c r="S131" s="20">
        <f t="shared" si="4"/>
        <v>1.9</v>
      </c>
    </row>
    <row r="132" spans="1:19" ht="28.5" x14ac:dyDescent="0.25">
      <c r="A132" s="10" t="s">
        <v>166</v>
      </c>
      <c r="B132" s="11">
        <v>47921218</v>
      </c>
      <c r="C132" s="12" t="s">
        <v>167</v>
      </c>
      <c r="D132" s="63">
        <v>6168537</v>
      </c>
      <c r="E132" s="11" t="s">
        <v>42</v>
      </c>
      <c r="F132" s="11">
        <v>2015</v>
      </c>
      <c r="G132" s="13" t="s">
        <v>26</v>
      </c>
      <c r="H132" s="14">
        <v>47</v>
      </c>
      <c r="I132" s="56"/>
      <c r="J132" s="15"/>
      <c r="K132" s="15"/>
      <c r="L132" s="16"/>
      <c r="M132" s="17" t="s">
        <v>22</v>
      </c>
      <c r="N132" s="18">
        <v>0</v>
      </c>
      <c r="O132" s="19"/>
      <c r="P132" s="19">
        <v>0</v>
      </c>
      <c r="Q132" s="19">
        <v>47</v>
      </c>
      <c r="R132" s="20">
        <v>0</v>
      </c>
      <c r="S132" s="20">
        <f t="shared" si="4"/>
        <v>47</v>
      </c>
    </row>
    <row r="133" spans="1:19" ht="38.25" x14ac:dyDescent="0.25">
      <c r="A133" s="10" t="s">
        <v>166</v>
      </c>
      <c r="B133" s="11">
        <v>47921218</v>
      </c>
      <c r="C133" s="12" t="s">
        <v>167</v>
      </c>
      <c r="D133" s="63">
        <v>6863791</v>
      </c>
      <c r="E133" s="11" t="s">
        <v>52</v>
      </c>
      <c r="F133" s="11">
        <v>2015</v>
      </c>
      <c r="G133" s="13" t="s">
        <v>21</v>
      </c>
      <c r="H133" s="14">
        <v>8.09</v>
      </c>
      <c r="I133" s="56"/>
      <c r="J133" s="15"/>
      <c r="K133" s="15"/>
      <c r="L133" s="16"/>
      <c r="M133" s="17" t="s">
        <v>22</v>
      </c>
      <c r="N133" s="18">
        <v>0</v>
      </c>
      <c r="O133" s="19"/>
      <c r="P133" s="19">
        <v>0</v>
      </c>
      <c r="Q133" s="19">
        <v>8.09</v>
      </c>
      <c r="R133" s="20">
        <v>0</v>
      </c>
      <c r="S133" s="20">
        <f t="shared" si="4"/>
        <v>8.09</v>
      </c>
    </row>
    <row r="134" spans="1:19" ht="42.75" x14ac:dyDescent="0.25">
      <c r="A134" s="10" t="s">
        <v>168</v>
      </c>
      <c r="B134" s="11">
        <v>44936427</v>
      </c>
      <c r="C134" s="12" t="s">
        <v>169</v>
      </c>
      <c r="D134" s="63">
        <v>2031611</v>
      </c>
      <c r="E134" s="11" t="s">
        <v>25</v>
      </c>
      <c r="F134" s="11">
        <v>2015</v>
      </c>
      <c r="G134" s="13" t="s">
        <v>26</v>
      </c>
      <c r="H134" s="14">
        <v>0</v>
      </c>
      <c r="I134" s="56">
        <v>46</v>
      </c>
      <c r="J134" s="15"/>
      <c r="K134" s="15"/>
      <c r="L134" s="16"/>
      <c r="M134" s="17" t="s">
        <v>22</v>
      </c>
      <c r="N134" s="18">
        <v>0</v>
      </c>
      <c r="O134" s="19">
        <v>1</v>
      </c>
      <c r="P134" s="19">
        <v>0</v>
      </c>
      <c r="Q134" s="19">
        <v>0</v>
      </c>
      <c r="R134" s="20">
        <v>0</v>
      </c>
      <c r="S134" s="20">
        <f t="shared" si="4"/>
        <v>46</v>
      </c>
    </row>
    <row r="135" spans="1:19" ht="42.75" x14ac:dyDescent="0.25">
      <c r="A135" s="25" t="s">
        <v>168</v>
      </c>
      <c r="B135" s="26">
        <v>44936427</v>
      </c>
      <c r="C135" s="27" t="s">
        <v>169</v>
      </c>
      <c r="D135" s="65">
        <v>2548951</v>
      </c>
      <c r="E135" s="26" t="s">
        <v>25</v>
      </c>
      <c r="F135" s="26">
        <v>2018</v>
      </c>
      <c r="G135" s="28" t="s">
        <v>26</v>
      </c>
      <c r="H135" s="14">
        <v>0</v>
      </c>
      <c r="I135" s="56">
        <v>30</v>
      </c>
      <c r="J135" s="25"/>
      <c r="K135" s="25"/>
      <c r="L135" s="26"/>
      <c r="M135" s="32" t="s">
        <v>22</v>
      </c>
      <c r="N135" s="18">
        <v>0</v>
      </c>
      <c r="O135" s="19">
        <v>1</v>
      </c>
      <c r="P135" s="19">
        <v>0</v>
      </c>
      <c r="Q135" s="19">
        <v>0</v>
      </c>
      <c r="R135" s="20">
        <v>0</v>
      </c>
      <c r="S135" s="20">
        <f t="shared" si="4"/>
        <v>30</v>
      </c>
    </row>
    <row r="136" spans="1:19" ht="42.75" x14ac:dyDescent="0.25">
      <c r="A136" s="10" t="s">
        <v>168</v>
      </c>
      <c r="B136" s="11">
        <v>44936427</v>
      </c>
      <c r="C136" s="12" t="s">
        <v>169</v>
      </c>
      <c r="D136" s="63">
        <v>7461871</v>
      </c>
      <c r="E136" s="11" t="s">
        <v>25</v>
      </c>
      <c r="F136" s="11">
        <v>2015</v>
      </c>
      <c r="G136" s="13" t="s">
        <v>26</v>
      </c>
      <c r="H136" s="14">
        <v>0</v>
      </c>
      <c r="I136" s="56">
        <v>15</v>
      </c>
      <c r="J136" s="15"/>
      <c r="K136" s="15"/>
      <c r="L136" s="16"/>
      <c r="M136" s="17" t="s">
        <v>22</v>
      </c>
      <c r="N136" s="18">
        <v>0</v>
      </c>
      <c r="O136" s="19">
        <v>1</v>
      </c>
      <c r="P136" s="19">
        <v>0</v>
      </c>
      <c r="Q136" s="19">
        <v>0</v>
      </c>
      <c r="R136" s="20">
        <v>0</v>
      </c>
      <c r="S136" s="20">
        <f t="shared" si="4"/>
        <v>15</v>
      </c>
    </row>
    <row r="137" spans="1:19" ht="42.75" x14ac:dyDescent="0.25">
      <c r="A137" s="10" t="s">
        <v>168</v>
      </c>
      <c r="B137" s="11">
        <v>44936427</v>
      </c>
      <c r="C137" s="12" t="s">
        <v>169</v>
      </c>
      <c r="D137" s="63">
        <v>4476630</v>
      </c>
      <c r="E137" s="11" t="s">
        <v>170</v>
      </c>
      <c r="F137" s="11">
        <v>2015</v>
      </c>
      <c r="G137" s="13" t="s">
        <v>21</v>
      </c>
      <c r="H137" s="14">
        <v>3.1970000000000001</v>
      </c>
      <c r="I137" s="56"/>
      <c r="J137" s="15"/>
      <c r="K137" s="15"/>
      <c r="L137" s="16"/>
      <c r="M137" s="17" t="s">
        <v>22</v>
      </c>
      <c r="N137" s="18">
        <v>0</v>
      </c>
      <c r="O137" s="19"/>
      <c r="P137" s="19">
        <v>0</v>
      </c>
      <c r="Q137" s="19">
        <v>3.1970000000000001</v>
      </c>
      <c r="R137" s="20">
        <v>0</v>
      </c>
      <c r="S137" s="20">
        <f t="shared" si="4"/>
        <v>3.1970000000000001</v>
      </c>
    </row>
    <row r="138" spans="1:19" ht="42.75" x14ac:dyDescent="0.25">
      <c r="A138" s="10" t="s">
        <v>168</v>
      </c>
      <c r="B138" s="11">
        <v>44936427</v>
      </c>
      <c r="C138" s="12" t="s">
        <v>169</v>
      </c>
      <c r="D138" s="63">
        <v>3191053</v>
      </c>
      <c r="E138" s="11" t="s">
        <v>28</v>
      </c>
      <c r="F138" s="11">
        <v>2015</v>
      </c>
      <c r="G138" s="13" t="s">
        <v>21</v>
      </c>
      <c r="H138" s="14">
        <v>5.5990000000000002</v>
      </c>
      <c r="I138" s="56"/>
      <c r="J138" s="15"/>
      <c r="K138" s="15"/>
      <c r="L138" s="16"/>
      <c r="M138" s="17" t="s">
        <v>22</v>
      </c>
      <c r="N138" s="18">
        <v>0</v>
      </c>
      <c r="O138" s="19"/>
      <c r="P138" s="19">
        <v>0</v>
      </c>
      <c r="Q138" s="19">
        <v>5.5990000000000002</v>
      </c>
      <c r="R138" s="20">
        <v>0</v>
      </c>
      <c r="S138" s="20">
        <f t="shared" si="4"/>
        <v>5.5990000000000002</v>
      </c>
    </row>
    <row r="139" spans="1:19" ht="42.75" x14ac:dyDescent="0.25">
      <c r="A139" s="10" t="s">
        <v>168</v>
      </c>
      <c r="B139" s="11">
        <v>44936427</v>
      </c>
      <c r="C139" s="12" t="s">
        <v>169</v>
      </c>
      <c r="D139" s="63">
        <v>8923745</v>
      </c>
      <c r="E139" s="11" t="s">
        <v>29</v>
      </c>
      <c r="F139" s="11">
        <v>2015</v>
      </c>
      <c r="G139" s="13" t="s">
        <v>21</v>
      </c>
      <c r="H139" s="14">
        <v>3.1739999999999999</v>
      </c>
      <c r="I139" s="56"/>
      <c r="J139" s="15"/>
      <c r="K139" s="15"/>
      <c r="L139" s="16"/>
      <c r="M139" s="17" t="s">
        <v>22</v>
      </c>
      <c r="N139" s="18">
        <v>0</v>
      </c>
      <c r="O139" s="19"/>
      <c r="P139" s="19">
        <v>0</v>
      </c>
      <c r="Q139" s="19">
        <v>3.1739999999999999</v>
      </c>
      <c r="R139" s="20">
        <v>0</v>
      </c>
      <c r="S139" s="20">
        <f t="shared" si="4"/>
        <v>3.1739999999999999</v>
      </c>
    </row>
    <row r="140" spans="1:19" ht="42.75" x14ac:dyDescent="0.25">
      <c r="A140" s="10" t="s">
        <v>168</v>
      </c>
      <c r="B140" s="11">
        <v>44936427</v>
      </c>
      <c r="C140" s="12" t="s">
        <v>169</v>
      </c>
      <c r="D140" s="63">
        <v>4448004</v>
      </c>
      <c r="E140" s="11" t="s">
        <v>30</v>
      </c>
      <c r="F140" s="11">
        <v>2015</v>
      </c>
      <c r="G140" s="13" t="s">
        <v>26</v>
      </c>
      <c r="H140" s="14">
        <v>18</v>
      </c>
      <c r="I140" s="56"/>
      <c r="J140" s="15"/>
      <c r="K140" s="15"/>
      <c r="L140" s="16"/>
      <c r="M140" s="17" t="s">
        <v>22</v>
      </c>
      <c r="N140" s="18">
        <v>0</v>
      </c>
      <c r="O140" s="19"/>
      <c r="P140" s="19">
        <v>0</v>
      </c>
      <c r="Q140" s="19">
        <v>18</v>
      </c>
      <c r="R140" s="20">
        <v>0</v>
      </c>
      <c r="S140" s="20">
        <f t="shared" si="4"/>
        <v>18</v>
      </c>
    </row>
    <row r="141" spans="1:19" ht="42.75" x14ac:dyDescent="0.25">
      <c r="A141" s="10" t="s">
        <v>168</v>
      </c>
      <c r="B141" s="11">
        <v>44936427</v>
      </c>
      <c r="C141" s="12" t="s">
        <v>169</v>
      </c>
      <c r="D141" s="63">
        <v>8269308</v>
      </c>
      <c r="E141" s="11" t="s">
        <v>30</v>
      </c>
      <c r="F141" s="11">
        <v>2015</v>
      </c>
      <c r="G141" s="13" t="s">
        <v>26</v>
      </c>
      <c r="H141" s="14">
        <v>10</v>
      </c>
      <c r="I141" s="56"/>
      <c r="J141" s="15"/>
      <c r="K141" s="15"/>
      <c r="L141" s="16"/>
      <c r="M141" s="17" t="s">
        <v>22</v>
      </c>
      <c r="N141" s="18">
        <v>0</v>
      </c>
      <c r="O141" s="19"/>
      <c r="P141" s="19">
        <v>0</v>
      </c>
      <c r="Q141" s="19">
        <v>10</v>
      </c>
      <c r="R141" s="20">
        <v>0</v>
      </c>
      <c r="S141" s="20">
        <f t="shared" si="4"/>
        <v>10</v>
      </c>
    </row>
    <row r="142" spans="1:19" ht="42.75" x14ac:dyDescent="0.25">
      <c r="A142" s="10" t="s">
        <v>168</v>
      </c>
      <c r="B142" s="11">
        <v>44936427</v>
      </c>
      <c r="C142" s="12" t="s">
        <v>169</v>
      </c>
      <c r="D142" s="63">
        <v>3298211</v>
      </c>
      <c r="E142" s="11" t="s">
        <v>36</v>
      </c>
      <c r="F142" s="11">
        <v>2015</v>
      </c>
      <c r="G142" s="13" t="s">
        <v>21</v>
      </c>
      <c r="H142" s="14">
        <v>1.6</v>
      </c>
      <c r="I142" s="56"/>
      <c r="J142" s="15"/>
      <c r="K142" s="15"/>
      <c r="L142" s="16"/>
      <c r="M142" s="17" t="s">
        <v>22</v>
      </c>
      <c r="N142" s="18">
        <v>0</v>
      </c>
      <c r="O142" s="19"/>
      <c r="P142" s="19">
        <v>0</v>
      </c>
      <c r="Q142" s="19">
        <v>1.6</v>
      </c>
      <c r="R142" s="20">
        <v>0</v>
      </c>
      <c r="S142" s="20">
        <f t="shared" si="4"/>
        <v>1.6</v>
      </c>
    </row>
    <row r="143" spans="1:19" ht="42.75" x14ac:dyDescent="0.25">
      <c r="A143" s="25" t="s">
        <v>168</v>
      </c>
      <c r="B143" s="26">
        <v>44936427</v>
      </c>
      <c r="C143" s="27" t="s">
        <v>169</v>
      </c>
      <c r="D143" s="65">
        <v>8656171</v>
      </c>
      <c r="E143" s="26" t="s">
        <v>52</v>
      </c>
      <c r="F143" s="26">
        <v>2018</v>
      </c>
      <c r="G143" s="28" t="s">
        <v>21</v>
      </c>
      <c r="H143" s="14">
        <v>4</v>
      </c>
      <c r="I143" s="59"/>
      <c r="J143" s="25"/>
      <c r="K143" s="25"/>
      <c r="L143" s="26"/>
      <c r="M143" s="32" t="s">
        <v>22</v>
      </c>
      <c r="N143" s="18">
        <v>0</v>
      </c>
      <c r="O143" s="19"/>
      <c r="P143" s="19">
        <v>0</v>
      </c>
      <c r="Q143" s="19">
        <v>4</v>
      </c>
      <c r="R143" s="20">
        <v>0</v>
      </c>
      <c r="S143" s="20">
        <f t="shared" si="4"/>
        <v>4</v>
      </c>
    </row>
    <row r="144" spans="1:19" ht="42.75" x14ac:dyDescent="0.25">
      <c r="A144" s="10" t="s">
        <v>168</v>
      </c>
      <c r="B144" s="11">
        <v>44936427</v>
      </c>
      <c r="C144" s="12" t="s">
        <v>169</v>
      </c>
      <c r="D144" s="63">
        <v>9584323</v>
      </c>
      <c r="E144" s="11" t="s">
        <v>52</v>
      </c>
      <c r="F144" s="11">
        <v>2015</v>
      </c>
      <c r="G144" s="13" t="s">
        <v>21</v>
      </c>
      <c r="H144" s="14">
        <v>26.71</v>
      </c>
      <c r="I144" s="56"/>
      <c r="J144" s="15"/>
      <c r="K144" s="15"/>
      <c r="L144" s="16"/>
      <c r="M144" s="17" t="s">
        <v>22</v>
      </c>
      <c r="N144" s="18">
        <v>0</v>
      </c>
      <c r="O144" s="19"/>
      <c r="P144" s="19">
        <v>0</v>
      </c>
      <c r="Q144" s="19">
        <v>26.71</v>
      </c>
      <c r="R144" s="20">
        <v>0</v>
      </c>
      <c r="S144" s="20">
        <f t="shared" si="4"/>
        <v>26.71</v>
      </c>
    </row>
    <row r="145" spans="1:19" ht="42.75" x14ac:dyDescent="0.25">
      <c r="A145" s="10" t="s">
        <v>168</v>
      </c>
      <c r="B145" s="11">
        <v>44936427</v>
      </c>
      <c r="C145" s="12" t="s">
        <v>169</v>
      </c>
      <c r="D145" s="63">
        <v>9694329</v>
      </c>
      <c r="E145" s="11" t="s">
        <v>59</v>
      </c>
      <c r="F145" s="11">
        <v>2015</v>
      </c>
      <c r="G145" s="13" t="s">
        <v>21</v>
      </c>
      <c r="H145" s="14">
        <v>1.94</v>
      </c>
      <c r="I145" s="56"/>
      <c r="J145" s="15"/>
      <c r="K145" s="15"/>
      <c r="L145" s="16"/>
      <c r="M145" s="17" t="s">
        <v>22</v>
      </c>
      <c r="N145" s="18">
        <v>0</v>
      </c>
      <c r="O145" s="19"/>
      <c r="P145" s="19">
        <v>0</v>
      </c>
      <c r="Q145" s="19">
        <v>1.94</v>
      </c>
      <c r="R145" s="20">
        <v>0</v>
      </c>
      <c r="S145" s="20">
        <f t="shared" si="4"/>
        <v>1.94</v>
      </c>
    </row>
    <row r="146" spans="1:19" ht="42.75" x14ac:dyDescent="0.25">
      <c r="A146" s="10" t="s">
        <v>168</v>
      </c>
      <c r="B146" s="11">
        <v>44936427</v>
      </c>
      <c r="C146" s="12" t="s">
        <v>169</v>
      </c>
      <c r="D146" s="63">
        <v>4722894</v>
      </c>
      <c r="E146" s="11" t="s">
        <v>68</v>
      </c>
      <c r="F146" s="11">
        <v>2015</v>
      </c>
      <c r="G146" s="13" t="s">
        <v>21</v>
      </c>
      <c r="H146" s="14">
        <v>3.359</v>
      </c>
      <c r="I146" s="56"/>
      <c r="J146" s="15"/>
      <c r="K146" s="15"/>
      <c r="L146" s="16"/>
      <c r="M146" s="17" t="s">
        <v>22</v>
      </c>
      <c r="N146" s="18">
        <v>0</v>
      </c>
      <c r="O146" s="19"/>
      <c r="P146" s="19">
        <v>0</v>
      </c>
      <c r="Q146" s="19">
        <v>3.375</v>
      </c>
      <c r="R146" s="20">
        <v>0</v>
      </c>
      <c r="S146" s="20">
        <f t="shared" si="4"/>
        <v>3.359</v>
      </c>
    </row>
    <row r="147" spans="1:19" ht="71.25" x14ac:dyDescent="0.25">
      <c r="A147" s="10" t="s">
        <v>168</v>
      </c>
      <c r="B147" s="11">
        <v>44936427</v>
      </c>
      <c r="C147" s="12" t="s">
        <v>169</v>
      </c>
      <c r="D147" s="63">
        <v>7437924</v>
      </c>
      <c r="E147" s="11" t="s">
        <v>171</v>
      </c>
      <c r="F147" s="11">
        <v>2015</v>
      </c>
      <c r="G147" s="13" t="s">
        <v>21</v>
      </c>
      <c r="H147" s="14">
        <v>2.5379999999999998</v>
      </c>
      <c r="I147" s="56"/>
      <c r="J147" s="15"/>
      <c r="K147" s="15"/>
      <c r="L147" s="16"/>
      <c r="M147" s="17" t="s">
        <v>22</v>
      </c>
      <c r="N147" s="18">
        <v>0</v>
      </c>
      <c r="O147" s="19"/>
      <c r="P147" s="19">
        <v>0</v>
      </c>
      <c r="Q147" s="19">
        <v>2.5379999999999998</v>
      </c>
      <c r="R147" s="20">
        <v>0</v>
      </c>
      <c r="S147" s="20">
        <f t="shared" si="4"/>
        <v>2.5379999999999998</v>
      </c>
    </row>
    <row r="148" spans="1:19" ht="42.75" x14ac:dyDescent="0.25">
      <c r="A148" s="10" t="s">
        <v>168</v>
      </c>
      <c r="B148" s="11">
        <v>44936427</v>
      </c>
      <c r="C148" s="12" t="s">
        <v>169</v>
      </c>
      <c r="D148" s="63">
        <v>5949432</v>
      </c>
      <c r="E148" s="11" t="s">
        <v>153</v>
      </c>
      <c r="F148" s="11">
        <v>2015</v>
      </c>
      <c r="G148" s="13" t="s">
        <v>21</v>
      </c>
      <c r="H148" s="14">
        <v>1.6</v>
      </c>
      <c r="I148" s="56"/>
      <c r="J148" s="15"/>
      <c r="K148" s="15"/>
      <c r="L148" s="16"/>
      <c r="M148" s="17" t="s">
        <v>22</v>
      </c>
      <c r="N148" s="18">
        <v>0</v>
      </c>
      <c r="O148" s="19"/>
      <c r="P148" s="19">
        <v>0</v>
      </c>
      <c r="Q148" s="19">
        <v>1.6</v>
      </c>
      <c r="R148" s="20">
        <v>0</v>
      </c>
      <c r="S148" s="20">
        <f t="shared" si="4"/>
        <v>1.6</v>
      </c>
    </row>
    <row r="149" spans="1:19" ht="42.75" x14ac:dyDescent="0.25">
      <c r="A149" s="10" t="s">
        <v>168</v>
      </c>
      <c r="B149" s="11">
        <v>44936427</v>
      </c>
      <c r="C149" s="12" t="s">
        <v>169</v>
      </c>
      <c r="D149" s="63">
        <v>2860097</v>
      </c>
      <c r="E149" s="11" t="s">
        <v>33</v>
      </c>
      <c r="F149" s="11">
        <v>2015</v>
      </c>
      <c r="G149" s="13" t="s">
        <v>21</v>
      </c>
      <c r="H149" s="14">
        <v>4.2489999999999997</v>
      </c>
      <c r="I149" s="56"/>
      <c r="J149" s="15"/>
      <c r="K149" s="15"/>
      <c r="L149" s="16"/>
      <c r="M149" s="17" t="s">
        <v>22</v>
      </c>
      <c r="N149" s="18">
        <v>0</v>
      </c>
      <c r="O149" s="19"/>
      <c r="P149" s="19">
        <v>0</v>
      </c>
      <c r="Q149" s="19">
        <v>4.2489999999999997</v>
      </c>
      <c r="R149" s="20">
        <v>0</v>
      </c>
      <c r="S149" s="20">
        <f t="shared" si="4"/>
        <v>4.2489999999999997</v>
      </c>
    </row>
    <row r="150" spans="1:19" ht="42.75" x14ac:dyDescent="0.25">
      <c r="A150" s="10" t="s">
        <v>172</v>
      </c>
      <c r="B150" s="11">
        <v>44159854</v>
      </c>
      <c r="C150" s="12" t="s">
        <v>173</v>
      </c>
      <c r="D150" s="63">
        <v>3640433</v>
      </c>
      <c r="E150" s="11" t="s">
        <v>51</v>
      </c>
      <c r="F150" s="11">
        <v>2015</v>
      </c>
      <c r="G150" s="13" t="s">
        <v>26</v>
      </c>
      <c r="H150" s="14">
        <v>25</v>
      </c>
      <c r="I150" s="56"/>
      <c r="J150" s="15"/>
      <c r="K150" s="15"/>
      <c r="L150" s="16"/>
      <c r="M150" s="17" t="s">
        <v>22</v>
      </c>
      <c r="N150" s="18">
        <v>0</v>
      </c>
      <c r="O150" s="19"/>
      <c r="P150" s="19">
        <v>0</v>
      </c>
      <c r="Q150" s="19">
        <v>25</v>
      </c>
      <c r="R150" s="20">
        <v>0</v>
      </c>
      <c r="S150" s="20">
        <f t="shared" si="4"/>
        <v>25</v>
      </c>
    </row>
    <row r="151" spans="1:19" ht="42.75" x14ac:dyDescent="0.25">
      <c r="A151" s="10" t="s">
        <v>172</v>
      </c>
      <c r="B151" s="11">
        <v>44159854</v>
      </c>
      <c r="C151" s="12" t="s">
        <v>173</v>
      </c>
      <c r="D151" s="63">
        <v>2371313</v>
      </c>
      <c r="E151" s="11" t="s">
        <v>58</v>
      </c>
      <c r="F151" s="11">
        <v>2015</v>
      </c>
      <c r="G151" s="13" t="s">
        <v>21</v>
      </c>
      <c r="H151" s="14">
        <v>6.05</v>
      </c>
      <c r="I151" s="56"/>
      <c r="J151" s="15"/>
      <c r="K151" s="15"/>
      <c r="L151" s="16"/>
      <c r="M151" s="17" t="s">
        <v>22</v>
      </c>
      <c r="N151" s="18">
        <v>0</v>
      </c>
      <c r="O151" s="19"/>
      <c r="P151" s="19">
        <v>0</v>
      </c>
      <c r="Q151" s="19">
        <v>6.05</v>
      </c>
      <c r="R151" s="20">
        <v>0</v>
      </c>
      <c r="S151" s="20">
        <f t="shared" si="4"/>
        <v>6.05</v>
      </c>
    </row>
    <row r="152" spans="1:19" ht="42.75" x14ac:dyDescent="0.25">
      <c r="A152" s="10" t="s">
        <v>172</v>
      </c>
      <c r="B152" s="11">
        <v>44159854</v>
      </c>
      <c r="C152" s="12" t="s">
        <v>173</v>
      </c>
      <c r="D152" s="63">
        <v>9252040</v>
      </c>
      <c r="E152" s="11" t="s">
        <v>52</v>
      </c>
      <c r="F152" s="11">
        <v>2015</v>
      </c>
      <c r="G152" s="13" t="s">
        <v>21</v>
      </c>
      <c r="H152" s="14">
        <v>12.3</v>
      </c>
      <c r="I152" s="56"/>
      <c r="J152" s="15"/>
      <c r="K152" s="15"/>
      <c r="L152" s="16"/>
      <c r="M152" s="17" t="s">
        <v>22</v>
      </c>
      <c r="N152" s="18">
        <v>0</v>
      </c>
      <c r="O152" s="19"/>
      <c r="P152" s="19">
        <v>0</v>
      </c>
      <c r="Q152" s="19">
        <v>10.5</v>
      </c>
      <c r="R152" s="20">
        <v>1.8</v>
      </c>
      <c r="S152" s="20">
        <f t="shared" si="4"/>
        <v>12.3</v>
      </c>
    </row>
    <row r="153" spans="1:19" ht="42.75" x14ac:dyDescent="0.25">
      <c r="A153" s="10" t="s">
        <v>172</v>
      </c>
      <c r="B153" s="11">
        <v>44159854</v>
      </c>
      <c r="C153" s="12" t="s">
        <v>173</v>
      </c>
      <c r="D153" s="63">
        <v>2259725</v>
      </c>
      <c r="E153" s="11" t="s">
        <v>80</v>
      </c>
      <c r="F153" s="11">
        <v>2017</v>
      </c>
      <c r="G153" s="13" t="s">
        <v>21</v>
      </c>
      <c r="H153" s="14">
        <v>3.2029999999999998</v>
      </c>
      <c r="I153" s="56"/>
      <c r="J153" s="15"/>
      <c r="K153" s="15"/>
      <c r="L153" s="16"/>
      <c r="M153" s="17" t="s">
        <v>22</v>
      </c>
      <c r="N153" s="18">
        <v>0</v>
      </c>
      <c r="O153" s="19"/>
      <c r="P153" s="19">
        <v>0</v>
      </c>
      <c r="Q153" s="19">
        <v>3.2029999999999998</v>
      </c>
      <c r="R153" s="20">
        <v>0</v>
      </c>
      <c r="S153" s="20">
        <f t="shared" si="4"/>
        <v>3.2029999999999998</v>
      </c>
    </row>
    <row r="154" spans="1:19" ht="42.75" x14ac:dyDescent="0.25">
      <c r="A154" s="10" t="s">
        <v>307</v>
      </c>
      <c r="B154" s="11">
        <v>45180270</v>
      </c>
      <c r="C154" s="12" t="s">
        <v>335</v>
      </c>
      <c r="D154" s="63">
        <v>8067654</v>
      </c>
      <c r="E154" s="11" t="s">
        <v>29</v>
      </c>
      <c r="F154" s="11">
        <v>2015</v>
      </c>
      <c r="G154" s="13" t="s">
        <v>21</v>
      </c>
      <c r="H154" s="14">
        <v>2</v>
      </c>
      <c r="I154" s="56"/>
      <c r="J154" s="15"/>
      <c r="K154" s="15"/>
      <c r="L154" s="16"/>
      <c r="M154" s="17" t="s">
        <v>22</v>
      </c>
      <c r="N154" s="18">
        <v>0</v>
      </c>
      <c r="O154" s="19"/>
      <c r="P154" s="19">
        <v>0</v>
      </c>
      <c r="Q154" s="19">
        <v>2</v>
      </c>
      <c r="R154" s="20">
        <v>0</v>
      </c>
      <c r="S154" s="20">
        <f t="shared" si="4"/>
        <v>2</v>
      </c>
    </row>
    <row r="155" spans="1:19" ht="38.25" x14ac:dyDescent="0.25">
      <c r="A155" s="10" t="s">
        <v>307</v>
      </c>
      <c r="B155" s="11">
        <v>45180270</v>
      </c>
      <c r="C155" s="12" t="s">
        <v>335</v>
      </c>
      <c r="D155" s="63">
        <v>8311953</v>
      </c>
      <c r="E155" s="11" t="s">
        <v>36</v>
      </c>
      <c r="F155" s="11">
        <v>2015</v>
      </c>
      <c r="G155" s="13" t="s">
        <v>21</v>
      </c>
      <c r="H155" s="14">
        <v>1.25</v>
      </c>
      <c r="I155" s="56"/>
      <c r="J155" s="15"/>
      <c r="K155" s="15"/>
      <c r="L155" s="16"/>
      <c r="M155" s="17" t="s">
        <v>22</v>
      </c>
      <c r="N155" s="18">
        <v>0</v>
      </c>
      <c r="O155" s="19"/>
      <c r="P155" s="19">
        <v>0</v>
      </c>
      <c r="Q155" s="19">
        <v>1.25</v>
      </c>
      <c r="R155" s="20">
        <v>0</v>
      </c>
      <c r="S155" s="20">
        <f t="shared" si="4"/>
        <v>1.25</v>
      </c>
    </row>
    <row r="156" spans="1:19" ht="38.25" x14ac:dyDescent="0.25">
      <c r="A156" s="10" t="s">
        <v>307</v>
      </c>
      <c r="B156" s="11">
        <v>45180270</v>
      </c>
      <c r="C156" s="12" t="s">
        <v>335</v>
      </c>
      <c r="D156" s="63">
        <v>7245387</v>
      </c>
      <c r="E156" s="11" t="s">
        <v>52</v>
      </c>
      <c r="F156" s="11">
        <v>2015</v>
      </c>
      <c r="G156" s="13" t="s">
        <v>21</v>
      </c>
      <c r="H156" s="14">
        <v>13.25</v>
      </c>
      <c r="I156" s="56"/>
      <c r="J156" s="15"/>
      <c r="K156" s="15"/>
      <c r="L156" s="16"/>
      <c r="M156" s="17" t="s">
        <v>22</v>
      </c>
      <c r="N156" s="18">
        <v>0</v>
      </c>
      <c r="O156" s="19"/>
      <c r="P156" s="19">
        <v>0</v>
      </c>
      <c r="Q156" s="19">
        <v>12.35</v>
      </c>
      <c r="R156" s="20">
        <v>0.9</v>
      </c>
      <c r="S156" s="20">
        <f t="shared" si="4"/>
        <v>13.25</v>
      </c>
    </row>
    <row r="157" spans="1:19" ht="42.75" x14ac:dyDescent="0.25">
      <c r="A157" s="10" t="s">
        <v>307</v>
      </c>
      <c r="B157" s="11">
        <v>45180270</v>
      </c>
      <c r="C157" s="12" t="s">
        <v>335</v>
      </c>
      <c r="D157" s="63">
        <v>6011965</v>
      </c>
      <c r="E157" s="11" t="s">
        <v>68</v>
      </c>
      <c r="F157" s="11">
        <v>2015</v>
      </c>
      <c r="G157" s="13" t="s">
        <v>21</v>
      </c>
      <c r="H157" s="14">
        <v>2.5</v>
      </c>
      <c r="I157" s="56"/>
      <c r="J157" s="15"/>
      <c r="K157" s="15"/>
      <c r="L157" s="16"/>
      <c r="M157" s="17" t="s">
        <v>22</v>
      </c>
      <c r="N157" s="18">
        <v>0</v>
      </c>
      <c r="O157" s="19"/>
      <c r="P157" s="19">
        <v>0</v>
      </c>
      <c r="Q157" s="19">
        <v>2.5</v>
      </c>
      <c r="R157" s="20">
        <v>0</v>
      </c>
      <c r="S157" s="20">
        <f t="shared" si="4"/>
        <v>2.5</v>
      </c>
    </row>
    <row r="158" spans="1:19" ht="38.25" x14ac:dyDescent="0.25">
      <c r="A158" s="10" t="s">
        <v>307</v>
      </c>
      <c r="B158" s="11">
        <v>45180270</v>
      </c>
      <c r="C158" s="12" t="s">
        <v>335</v>
      </c>
      <c r="D158" s="11">
        <v>3793136</v>
      </c>
      <c r="E158" s="11" t="s">
        <v>330</v>
      </c>
      <c r="F158" s="11">
        <v>2020</v>
      </c>
      <c r="G158" s="13" t="s">
        <v>21</v>
      </c>
      <c r="H158" s="14">
        <v>2.8</v>
      </c>
      <c r="I158" s="69"/>
      <c r="J158" s="68"/>
      <c r="K158" s="68"/>
      <c r="L158" s="78"/>
      <c r="M158" s="17" t="s">
        <v>22</v>
      </c>
      <c r="N158" s="18">
        <v>0</v>
      </c>
      <c r="O158" s="19"/>
      <c r="P158" s="19"/>
      <c r="Q158" s="18">
        <v>0</v>
      </c>
      <c r="R158" s="20" t="s">
        <v>85</v>
      </c>
      <c r="S158" s="20">
        <v>2.8</v>
      </c>
    </row>
    <row r="159" spans="1:19" ht="42.75" x14ac:dyDescent="0.25">
      <c r="A159" s="10" t="s">
        <v>174</v>
      </c>
      <c r="B159" s="11">
        <v>45238642</v>
      </c>
      <c r="C159" s="12" t="s">
        <v>175</v>
      </c>
      <c r="D159" s="63">
        <v>3925133</v>
      </c>
      <c r="E159" s="11" t="s">
        <v>28</v>
      </c>
      <c r="F159" s="11">
        <v>2015</v>
      </c>
      <c r="G159" s="13" t="s">
        <v>21</v>
      </c>
      <c r="H159" s="14">
        <v>3</v>
      </c>
      <c r="I159" s="56"/>
      <c r="J159" s="15"/>
      <c r="K159" s="15"/>
      <c r="L159" s="16"/>
      <c r="M159" s="17" t="s">
        <v>22</v>
      </c>
      <c r="N159" s="18">
        <v>0</v>
      </c>
      <c r="O159" s="19"/>
      <c r="P159" s="19">
        <v>0</v>
      </c>
      <c r="Q159" s="19">
        <v>1.9990000000000001</v>
      </c>
      <c r="R159" s="20">
        <v>1.0009999999999999</v>
      </c>
      <c r="S159" s="20">
        <f t="shared" ref="S159:S166" si="5">H159+I159+J159+K159</f>
        <v>3</v>
      </c>
    </row>
    <row r="160" spans="1:19" ht="42.75" x14ac:dyDescent="0.25">
      <c r="A160" s="10" t="s">
        <v>174</v>
      </c>
      <c r="B160" s="11">
        <v>45238642</v>
      </c>
      <c r="C160" s="12" t="s">
        <v>175</v>
      </c>
      <c r="D160" s="63">
        <v>5370322</v>
      </c>
      <c r="E160" s="11" t="s">
        <v>28</v>
      </c>
      <c r="F160" s="11">
        <v>2015</v>
      </c>
      <c r="G160" s="13" t="s">
        <v>21</v>
      </c>
      <c r="H160" s="14">
        <v>2.9</v>
      </c>
      <c r="I160" s="56"/>
      <c r="J160" s="15"/>
      <c r="K160" s="15"/>
      <c r="L160" s="16"/>
      <c r="M160" s="17" t="s">
        <v>22</v>
      </c>
      <c r="N160" s="18">
        <v>0</v>
      </c>
      <c r="O160" s="19"/>
      <c r="P160" s="19">
        <v>0</v>
      </c>
      <c r="Q160" s="19">
        <v>2</v>
      </c>
      <c r="R160" s="20">
        <v>0.9</v>
      </c>
      <c r="S160" s="20">
        <f t="shared" si="5"/>
        <v>2.9</v>
      </c>
    </row>
    <row r="161" spans="1:19" ht="42.75" x14ac:dyDescent="0.25">
      <c r="A161" s="10" t="s">
        <v>174</v>
      </c>
      <c r="B161" s="11">
        <v>45238642</v>
      </c>
      <c r="C161" s="12" t="s">
        <v>175</v>
      </c>
      <c r="D161" s="64">
        <v>3247729</v>
      </c>
      <c r="E161" s="11" t="s">
        <v>36</v>
      </c>
      <c r="F161" s="11">
        <v>2017</v>
      </c>
      <c r="G161" s="13" t="s">
        <v>21</v>
      </c>
      <c r="H161" s="14">
        <v>3</v>
      </c>
      <c r="I161" s="56"/>
      <c r="J161" s="15"/>
      <c r="K161" s="15">
        <v>1.5</v>
      </c>
      <c r="L161" s="16" t="s">
        <v>149</v>
      </c>
      <c r="M161" s="17" t="s">
        <v>22</v>
      </c>
      <c r="N161" s="18">
        <v>0</v>
      </c>
      <c r="O161" s="19"/>
      <c r="P161" s="19">
        <v>0</v>
      </c>
      <c r="Q161" s="19">
        <v>2.2999999999999998</v>
      </c>
      <c r="R161" s="20">
        <v>0.7</v>
      </c>
      <c r="S161" s="20">
        <f t="shared" si="5"/>
        <v>4.5</v>
      </c>
    </row>
    <row r="162" spans="1:19" ht="42.75" x14ac:dyDescent="0.25">
      <c r="A162" s="10" t="s">
        <v>174</v>
      </c>
      <c r="B162" s="11">
        <v>45238642</v>
      </c>
      <c r="C162" s="12" t="s">
        <v>175</v>
      </c>
      <c r="D162" s="63">
        <v>2953384</v>
      </c>
      <c r="E162" s="11" t="s">
        <v>52</v>
      </c>
      <c r="F162" s="11">
        <v>2015</v>
      </c>
      <c r="G162" s="13" t="s">
        <v>21</v>
      </c>
      <c r="H162" s="14">
        <v>9.25</v>
      </c>
      <c r="I162" s="56"/>
      <c r="J162" s="15"/>
      <c r="K162" s="15"/>
      <c r="L162" s="16"/>
      <c r="M162" s="17" t="s">
        <v>22</v>
      </c>
      <c r="N162" s="18">
        <v>0</v>
      </c>
      <c r="O162" s="19"/>
      <c r="P162" s="19">
        <v>0</v>
      </c>
      <c r="Q162" s="19">
        <v>8.3249999999999993</v>
      </c>
      <c r="R162" s="20">
        <v>0.92500000000000004</v>
      </c>
      <c r="S162" s="20">
        <f t="shared" si="5"/>
        <v>9.25</v>
      </c>
    </row>
    <row r="163" spans="1:19" ht="42.75" x14ac:dyDescent="0.25">
      <c r="A163" s="10" t="s">
        <v>174</v>
      </c>
      <c r="B163" s="11">
        <v>45238642</v>
      </c>
      <c r="C163" s="12" t="s">
        <v>175</v>
      </c>
      <c r="D163" s="63">
        <v>3472479</v>
      </c>
      <c r="E163" s="11" t="s">
        <v>52</v>
      </c>
      <c r="F163" s="11">
        <v>2015</v>
      </c>
      <c r="G163" s="13" t="s">
        <v>21</v>
      </c>
      <c r="H163" s="14">
        <v>5</v>
      </c>
      <c r="I163" s="56"/>
      <c r="J163" s="15"/>
      <c r="K163" s="15"/>
      <c r="L163" s="16"/>
      <c r="M163" s="17" t="s">
        <v>22</v>
      </c>
      <c r="N163" s="18">
        <v>0</v>
      </c>
      <c r="O163" s="19"/>
      <c r="P163" s="19">
        <v>0</v>
      </c>
      <c r="Q163" s="19">
        <v>3.8490000000000002</v>
      </c>
      <c r="R163" s="20">
        <v>1.151</v>
      </c>
      <c r="S163" s="20">
        <f t="shared" si="5"/>
        <v>5</v>
      </c>
    </row>
    <row r="164" spans="1:19" ht="42.75" x14ac:dyDescent="0.25">
      <c r="A164" s="10" t="s">
        <v>174</v>
      </c>
      <c r="B164" s="11">
        <v>45238642</v>
      </c>
      <c r="C164" s="12" t="s">
        <v>175</v>
      </c>
      <c r="D164" s="63">
        <v>6755445</v>
      </c>
      <c r="E164" s="11" t="s">
        <v>52</v>
      </c>
      <c r="F164" s="11">
        <v>2015</v>
      </c>
      <c r="G164" s="13" t="s">
        <v>21</v>
      </c>
      <c r="H164" s="14">
        <v>5</v>
      </c>
      <c r="I164" s="56"/>
      <c r="J164" s="15"/>
      <c r="K164" s="15"/>
      <c r="L164" s="16"/>
      <c r="M164" s="17" t="s">
        <v>22</v>
      </c>
      <c r="N164" s="18">
        <v>0</v>
      </c>
      <c r="O164" s="19"/>
      <c r="P164" s="19">
        <v>0</v>
      </c>
      <c r="Q164" s="19">
        <v>4.6989999999999998</v>
      </c>
      <c r="R164" s="20">
        <v>0.30099999999999999</v>
      </c>
      <c r="S164" s="20">
        <f t="shared" si="5"/>
        <v>5</v>
      </c>
    </row>
    <row r="165" spans="1:19" ht="42.75" x14ac:dyDescent="0.25">
      <c r="A165" s="10" t="s">
        <v>174</v>
      </c>
      <c r="B165" s="11">
        <v>45238642</v>
      </c>
      <c r="C165" s="12" t="s">
        <v>175</v>
      </c>
      <c r="D165" s="63">
        <v>5052307</v>
      </c>
      <c r="E165" s="11" t="s">
        <v>68</v>
      </c>
      <c r="F165" s="11">
        <v>2015</v>
      </c>
      <c r="G165" s="13" t="s">
        <v>21</v>
      </c>
      <c r="H165" s="14">
        <v>3</v>
      </c>
      <c r="I165" s="56"/>
      <c r="J165" s="15"/>
      <c r="K165" s="15">
        <v>1.25</v>
      </c>
      <c r="L165" s="16" t="s">
        <v>149</v>
      </c>
      <c r="M165" s="17" t="s">
        <v>22</v>
      </c>
      <c r="N165" s="18">
        <v>0</v>
      </c>
      <c r="O165" s="19"/>
      <c r="P165" s="19">
        <v>0</v>
      </c>
      <c r="Q165" s="19">
        <v>3</v>
      </c>
      <c r="R165" s="20">
        <v>0</v>
      </c>
      <c r="S165" s="20">
        <f t="shared" si="5"/>
        <v>4.25</v>
      </c>
    </row>
    <row r="166" spans="1:19" ht="42.75" x14ac:dyDescent="0.25">
      <c r="A166" s="10" t="s">
        <v>174</v>
      </c>
      <c r="B166" s="11">
        <v>45238642</v>
      </c>
      <c r="C166" s="12" t="s">
        <v>175</v>
      </c>
      <c r="D166" s="64">
        <v>9895694</v>
      </c>
      <c r="E166" s="11" t="s">
        <v>80</v>
      </c>
      <c r="F166" s="11">
        <v>2016</v>
      </c>
      <c r="G166" s="13" t="s">
        <v>21</v>
      </c>
      <c r="H166" s="14">
        <v>2.75</v>
      </c>
      <c r="I166" s="56"/>
      <c r="J166" s="15"/>
      <c r="K166" s="15"/>
      <c r="L166" s="16"/>
      <c r="M166" s="17" t="s">
        <v>22</v>
      </c>
      <c r="N166" s="18">
        <v>0</v>
      </c>
      <c r="O166" s="19"/>
      <c r="P166" s="19">
        <v>0</v>
      </c>
      <c r="Q166" s="19">
        <v>2.75</v>
      </c>
      <c r="R166" s="20">
        <v>0</v>
      </c>
      <c r="S166" s="20">
        <f t="shared" si="5"/>
        <v>2.75</v>
      </c>
    </row>
    <row r="167" spans="1:19" ht="42.75" x14ac:dyDescent="0.25">
      <c r="A167" s="10" t="s">
        <v>174</v>
      </c>
      <c r="B167" s="11">
        <v>45238642</v>
      </c>
      <c r="C167" s="12" t="s">
        <v>175</v>
      </c>
      <c r="D167" s="11">
        <v>1231843</v>
      </c>
      <c r="E167" s="11" t="s">
        <v>332</v>
      </c>
      <c r="F167" s="11">
        <v>2020</v>
      </c>
      <c r="G167" s="13" t="s">
        <v>26</v>
      </c>
      <c r="H167" s="14">
        <v>10</v>
      </c>
      <c r="I167" s="69"/>
      <c r="J167" s="68"/>
      <c r="K167" s="68"/>
      <c r="L167" s="78"/>
      <c r="M167" s="17" t="s">
        <v>22</v>
      </c>
      <c r="N167" s="18">
        <v>0</v>
      </c>
      <c r="O167" s="19"/>
      <c r="P167" s="19"/>
      <c r="Q167" s="18">
        <v>0</v>
      </c>
      <c r="R167" s="20" t="s">
        <v>85</v>
      </c>
      <c r="S167" s="20">
        <v>10</v>
      </c>
    </row>
    <row r="168" spans="1:19" ht="42.75" x14ac:dyDescent="0.25">
      <c r="A168" s="10" t="s">
        <v>176</v>
      </c>
      <c r="B168" s="11">
        <v>48005894</v>
      </c>
      <c r="C168" s="12" t="s">
        <v>177</v>
      </c>
      <c r="D168" s="63">
        <v>8019473</v>
      </c>
      <c r="E168" s="11" t="s">
        <v>20</v>
      </c>
      <c r="F168" s="11">
        <v>2015</v>
      </c>
      <c r="G168" s="13" t="s">
        <v>21</v>
      </c>
      <c r="H168" s="14">
        <v>4.95</v>
      </c>
      <c r="I168" s="56"/>
      <c r="J168" s="15"/>
      <c r="K168" s="15"/>
      <c r="L168" s="16"/>
      <c r="M168" s="17" t="s">
        <v>22</v>
      </c>
      <c r="N168" s="18">
        <v>0</v>
      </c>
      <c r="O168" s="19"/>
      <c r="P168" s="19">
        <v>0</v>
      </c>
      <c r="Q168" s="19">
        <v>4.75</v>
      </c>
      <c r="R168" s="20">
        <v>0.2</v>
      </c>
      <c r="S168" s="20">
        <f t="shared" ref="S168:S199" si="6">H168+I168+J168+K168</f>
        <v>4.95</v>
      </c>
    </row>
    <row r="169" spans="1:19" ht="42.75" x14ac:dyDescent="0.25">
      <c r="A169" s="10" t="s">
        <v>176</v>
      </c>
      <c r="B169" s="11">
        <v>48005894</v>
      </c>
      <c r="C169" s="12" t="s">
        <v>177</v>
      </c>
      <c r="D169" s="63">
        <v>7636721</v>
      </c>
      <c r="E169" s="11" t="s">
        <v>52</v>
      </c>
      <c r="F169" s="11">
        <v>2015</v>
      </c>
      <c r="G169" s="13" t="s">
        <v>21</v>
      </c>
      <c r="H169" s="14">
        <v>9.7750000000000004</v>
      </c>
      <c r="I169" s="56"/>
      <c r="J169" s="15"/>
      <c r="K169" s="15"/>
      <c r="L169" s="16"/>
      <c r="M169" s="17" t="s">
        <v>22</v>
      </c>
      <c r="N169" s="18">
        <v>0</v>
      </c>
      <c r="O169" s="19"/>
      <c r="P169" s="19">
        <v>0</v>
      </c>
      <c r="Q169" s="19">
        <v>9.375</v>
      </c>
      <c r="R169" s="20">
        <v>0.4</v>
      </c>
      <c r="S169" s="20">
        <f t="shared" si="6"/>
        <v>9.7750000000000004</v>
      </c>
    </row>
    <row r="170" spans="1:19" ht="57" x14ac:dyDescent="0.25">
      <c r="A170" s="10" t="s">
        <v>178</v>
      </c>
      <c r="B170" s="11">
        <v>47997885</v>
      </c>
      <c r="C170" s="12" t="s">
        <v>179</v>
      </c>
      <c r="D170" s="63">
        <v>8253969</v>
      </c>
      <c r="E170" s="11" t="s">
        <v>68</v>
      </c>
      <c r="F170" s="11">
        <v>2015</v>
      </c>
      <c r="G170" s="13" t="s">
        <v>21</v>
      </c>
      <c r="H170" s="14">
        <v>2</v>
      </c>
      <c r="I170" s="56"/>
      <c r="J170" s="15"/>
      <c r="K170" s="15"/>
      <c r="L170" s="16"/>
      <c r="M170" s="17" t="s">
        <v>22</v>
      </c>
      <c r="N170" s="18">
        <v>0</v>
      </c>
      <c r="O170" s="19"/>
      <c r="P170" s="19">
        <v>0</v>
      </c>
      <c r="Q170" s="19">
        <v>2</v>
      </c>
      <c r="R170" s="20">
        <v>0</v>
      </c>
      <c r="S170" s="20">
        <f t="shared" si="6"/>
        <v>2</v>
      </c>
    </row>
    <row r="171" spans="1:19" ht="38.25" x14ac:dyDescent="0.25">
      <c r="A171" s="10" t="s">
        <v>180</v>
      </c>
      <c r="B171" s="11">
        <v>42766796</v>
      </c>
      <c r="C171" s="12" t="s">
        <v>181</v>
      </c>
      <c r="D171" s="63">
        <v>1125474</v>
      </c>
      <c r="E171" s="11" t="s">
        <v>57</v>
      </c>
      <c r="F171" s="11">
        <v>2015</v>
      </c>
      <c r="G171" s="13" t="s">
        <v>21</v>
      </c>
      <c r="H171" s="14">
        <v>4.5350000000000001</v>
      </c>
      <c r="I171" s="56"/>
      <c r="J171" s="15"/>
      <c r="K171" s="15"/>
      <c r="L171" s="16"/>
      <c r="M171" s="17" t="s">
        <v>22</v>
      </c>
      <c r="N171" s="18">
        <v>0</v>
      </c>
      <c r="O171" s="19"/>
      <c r="P171" s="19">
        <v>0</v>
      </c>
      <c r="Q171" s="19">
        <v>4.5350000000000001</v>
      </c>
      <c r="R171" s="20">
        <v>0</v>
      </c>
      <c r="S171" s="20">
        <f t="shared" si="6"/>
        <v>4.5350000000000001</v>
      </c>
    </row>
    <row r="172" spans="1:19" ht="38.25" x14ac:dyDescent="0.25">
      <c r="A172" s="10" t="s">
        <v>180</v>
      </c>
      <c r="B172" s="11">
        <v>42766796</v>
      </c>
      <c r="C172" s="12" t="s">
        <v>181</v>
      </c>
      <c r="D172" s="63">
        <v>9257937</v>
      </c>
      <c r="E172" s="11" t="s">
        <v>49</v>
      </c>
      <c r="F172" s="11">
        <v>2015</v>
      </c>
      <c r="G172" s="13" t="s">
        <v>21</v>
      </c>
      <c r="H172" s="14">
        <v>4.6760000000000002</v>
      </c>
      <c r="I172" s="56"/>
      <c r="J172" s="15"/>
      <c r="K172" s="15"/>
      <c r="L172" s="16"/>
      <c r="M172" s="17" t="s">
        <v>22</v>
      </c>
      <c r="N172" s="18">
        <v>0</v>
      </c>
      <c r="O172" s="19"/>
      <c r="P172" s="19">
        <v>0</v>
      </c>
      <c r="Q172" s="19">
        <v>4.6760000000000002</v>
      </c>
      <c r="R172" s="20">
        <v>0</v>
      </c>
      <c r="S172" s="20">
        <f t="shared" si="6"/>
        <v>4.6760000000000002</v>
      </c>
    </row>
    <row r="173" spans="1:19" ht="38.25" x14ac:dyDescent="0.25">
      <c r="A173" s="10" t="s">
        <v>180</v>
      </c>
      <c r="B173" s="11">
        <v>42766796</v>
      </c>
      <c r="C173" s="12" t="s">
        <v>181</v>
      </c>
      <c r="D173" s="63">
        <v>9508464</v>
      </c>
      <c r="E173" s="11" t="s">
        <v>49</v>
      </c>
      <c r="F173" s="11">
        <v>2015</v>
      </c>
      <c r="G173" s="13" t="s">
        <v>21</v>
      </c>
      <c r="H173" s="14">
        <v>6.55</v>
      </c>
      <c r="I173" s="56"/>
      <c r="J173" s="15"/>
      <c r="K173" s="15"/>
      <c r="L173" s="16"/>
      <c r="M173" s="17" t="s">
        <v>22</v>
      </c>
      <c r="N173" s="18">
        <v>0</v>
      </c>
      <c r="O173" s="19"/>
      <c r="P173" s="19">
        <v>0</v>
      </c>
      <c r="Q173" s="19">
        <v>6.55</v>
      </c>
      <c r="R173" s="20">
        <v>0</v>
      </c>
      <c r="S173" s="20">
        <f t="shared" si="6"/>
        <v>6.55</v>
      </c>
    </row>
    <row r="174" spans="1:19" ht="38.25" x14ac:dyDescent="0.25">
      <c r="A174" s="10" t="s">
        <v>180</v>
      </c>
      <c r="B174" s="11">
        <v>42766796</v>
      </c>
      <c r="C174" s="12" t="s">
        <v>181</v>
      </c>
      <c r="D174" s="63">
        <v>8303165</v>
      </c>
      <c r="E174" s="11" t="s">
        <v>36</v>
      </c>
      <c r="F174" s="11">
        <v>2015</v>
      </c>
      <c r="G174" s="13" t="s">
        <v>21</v>
      </c>
      <c r="H174" s="14">
        <v>1.9730000000000001</v>
      </c>
      <c r="I174" s="56"/>
      <c r="J174" s="15"/>
      <c r="K174" s="15">
        <v>1</v>
      </c>
      <c r="L174" s="16" t="s">
        <v>149</v>
      </c>
      <c r="M174" s="17" t="s">
        <v>22</v>
      </c>
      <c r="N174" s="18">
        <v>0</v>
      </c>
      <c r="O174" s="19"/>
      <c r="P174" s="19">
        <v>0</v>
      </c>
      <c r="Q174" s="19">
        <v>1.9730000000000001</v>
      </c>
      <c r="R174" s="20">
        <v>0</v>
      </c>
      <c r="S174" s="20">
        <f t="shared" si="6"/>
        <v>2.9729999999999999</v>
      </c>
    </row>
    <row r="175" spans="1:19" ht="38.25" x14ac:dyDescent="0.25">
      <c r="A175" s="10" t="s">
        <v>180</v>
      </c>
      <c r="B175" s="11">
        <v>42766796</v>
      </c>
      <c r="C175" s="12" t="s">
        <v>181</v>
      </c>
      <c r="D175" s="63">
        <v>3648753</v>
      </c>
      <c r="E175" s="11" t="s">
        <v>58</v>
      </c>
      <c r="F175" s="11">
        <v>2015</v>
      </c>
      <c r="G175" s="13" t="s">
        <v>21</v>
      </c>
      <c r="H175" s="14">
        <v>6.1989999999999998</v>
      </c>
      <c r="I175" s="56"/>
      <c r="J175" s="15"/>
      <c r="K175" s="15"/>
      <c r="L175" s="16"/>
      <c r="M175" s="17" t="s">
        <v>22</v>
      </c>
      <c r="N175" s="18">
        <v>0</v>
      </c>
      <c r="O175" s="19"/>
      <c r="P175" s="19">
        <v>0</v>
      </c>
      <c r="Q175" s="19">
        <v>5.7990000000000004</v>
      </c>
      <c r="R175" s="20">
        <v>0.4</v>
      </c>
      <c r="S175" s="20">
        <f t="shared" si="6"/>
        <v>6.1989999999999998</v>
      </c>
    </row>
    <row r="176" spans="1:19" ht="38.25" x14ac:dyDescent="0.25">
      <c r="A176" s="10" t="s">
        <v>180</v>
      </c>
      <c r="B176" s="11">
        <v>42766796</v>
      </c>
      <c r="C176" s="12" t="s">
        <v>181</v>
      </c>
      <c r="D176" s="63">
        <v>7457308</v>
      </c>
      <c r="E176" s="11" t="s">
        <v>20</v>
      </c>
      <c r="F176" s="11">
        <v>2015</v>
      </c>
      <c r="G176" s="13" t="s">
        <v>21</v>
      </c>
      <c r="H176" s="14">
        <v>6.351</v>
      </c>
      <c r="I176" s="56"/>
      <c r="J176" s="15"/>
      <c r="K176" s="15"/>
      <c r="L176" s="16"/>
      <c r="M176" s="17" t="s">
        <v>22</v>
      </c>
      <c r="N176" s="18">
        <v>0</v>
      </c>
      <c r="O176" s="19"/>
      <c r="P176" s="19">
        <v>0</v>
      </c>
      <c r="Q176" s="19">
        <v>5.64</v>
      </c>
      <c r="R176" s="20">
        <v>0.8</v>
      </c>
      <c r="S176" s="20">
        <f t="shared" si="6"/>
        <v>6.351</v>
      </c>
    </row>
    <row r="177" spans="1:19" ht="38.25" x14ac:dyDescent="0.25">
      <c r="A177" s="10" t="s">
        <v>180</v>
      </c>
      <c r="B177" s="11">
        <v>42766796</v>
      </c>
      <c r="C177" s="12" t="s">
        <v>181</v>
      </c>
      <c r="D177" s="63">
        <v>3347641</v>
      </c>
      <c r="E177" s="11" t="s">
        <v>52</v>
      </c>
      <c r="F177" s="11">
        <v>2015</v>
      </c>
      <c r="G177" s="13" t="s">
        <v>21</v>
      </c>
      <c r="H177" s="14">
        <v>20.68</v>
      </c>
      <c r="I177" s="56"/>
      <c r="J177" s="15"/>
      <c r="K177" s="15"/>
      <c r="L177" s="16"/>
      <c r="M177" s="17" t="s">
        <v>22</v>
      </c>
      <c r="N177" s="18">
        <v>0</v>
      </c>
      <c r="O177" s="19"/>
      <c r="P177" s="19">
        <v>0</v>
      </c>
      <c r="Q177" s="19">
        <v>16.97</v>
      </c>
      <c r="R177" s="20">
        <v>3.71</v>
      </c>
      <c r="S177" s="20">
        <f t="shared" si="6"/>
        <v>20.68</v>
      </c>
    </row>
    <row r="178" spans="1:19" ht="38.25" x14ac:dyDescent="0.25">
      <c r="A178" s="10" t="s">
        <v>180</v>
      </c>
      <c r="B178" s="11">
        <v>42766796</v>
      </c>
      <c r="C178" s="12" t="s">
        <v>181</v>
      </c>
      <c r="D178" s="66">
        <v>2919825</v>
      </c>
      <c r="E178" s="11" t="s">
        <v>80</v>
      </c>
      <c r="F178" s="11">
        <v>2017</v>
      </c>
      <c r="G178" s="13" t="s">
        <v>21</v>
      </c>
      <c r="H178" s="14">
        <v>1.43</v>
      </c>
      <c r="I178" s="56"/>
      <c r="J178" s="15"/>
      <c r="K178" s="15">
        <v>1</v>
      </c>
      <c r="L178" s="16" t="s">
        <v>149</v>
      </c>
      <c r="M178" s="17" t="s">
        <v>22</v>
      </c>
      <c r="N178" s="18">
        <v>0</v>
      </c>
      <c r="O178" s="19"/>
      <c r="P178" s="19">
        <v>0</v>
      </c>
      <c r="Q178" s="19">
        <v>1.43</v>
      </c>
      <c r="R178" s="20">
        <v>0</v>
      </c>
      <c r="S178" s="20">
        <f t="shared" si="6"/>
        <v>2.4299999999999997</v>
      </c>
    </row>
    <row r="179" spans="1:19" ht="42.75" x14ac:dyDescent="0.25">
      <c r="A179" s="10" t="s">
        <v>182</v>
      </c>
      <c r="B179" s="11">
        <v>70599858</v>
      </c>
      <c r="C179" s="12" t="s">
        <v>183</v>
      </c>
      <c r="D179" s="63">
        <v>4019091</v>
      </c>
      <c r="E179" s="11" t="s">
        <v>42</v>
      </c>
      <c r="F179" s="11">
        <v>2015</v>
      </c>
      <c r="G179" s="13" t="s">
        <v>26</v>
      </c>
      <c r="H179" s="14">
        <v>25</v>
      </c>
      <c r="I179" s="56"/>
      <c r="J179" s="15"/>
      <c r="K179" s="15"/>
      <c r="L179" s="16"/>
      <c r="M179" s="17" t="s">
        <v>22</v>
      </c>
      <c r="N179" s="18">
        <v>0</v>
      </c>
      <c r="O179" s="19"/>
      <c r="P179" s="19">
        <v>0</v>
      </c>
      <c r="Q179" s="19">
        <v>25</v>
      </c>
      <c r="R179" s="20">
        <v>0</v>
      </c>
      <c r="S179" s="20">
        <f t="shared" si="6"/>
        <v>25</v>
      </c>
    </row>
    <row r="180" spans="1:19" ht="71.25" x14ac:dyDescent="0.25">
      <c r="A180" s="10" t="s">
        <v>184</v>
      </c>
      <c r="B180" s="11">
        <v>60774916</v>
      </c>
      <c r="C180" s="12" t="s">
        <v>185</v>
      </c>
      <c r="D180" s="63">
        <v>3101706</v>
      </c>
      <c r="E180" s="11" t="s">
        <v>186</v>
      </c>
      <c r="F180" s="11">
        <v>2015</v>
      </c>
      <c r="G180" s="13" t="s">
        <v>26</v>
      </c>
      <c r="H180" s="14">
        <v>65</v>
      </c>
      <c r="I180" s="56"/>
      <c r="J180" s="15"/>
      <c r="K180" s="15"/>
      <c r="L180" s="16"/>
      <c r="M180" s="17" t="s">
        <v>22</v>
      </c>
      <c r="N180" s="18">
        <v>0</v>
      </c>
      <c r="O180" s="19"/>
      <c r="P180" s="19">
        <v>0</v>
      </c>
      <c r="Q180" s="19">
        <v>65</v>
      </c>
      <c r="R180" s="20">
        <v>0</v>
      </c>
      <c r="S180" s="20">
        <f t="shared" si="6"/>
        <v>65</v>
      </c>
    </row>
    <row r="181" spans="1:19" ht="42.75" x14ac:dyDescent="0.25">
      <c r="A181" s="10" t="s">
        <v>187</v>
      </c>
      <c r="B181" s="11">
        <v>63729521</v>
      </c>
      <c r="C181" s="12" t="s">
        <v>188</v>
      </c>
      <c r="D181" s="63">
        <v>1064458</v>
      </c>
      <c r="E181" s="11" t="s">
        <v>49</v>
      </c>
      <c r="F181" s="11">
        <v>2015</v>
      </c>
      <c r="G181" s="13" t="s">
        <v>21</v>
      </c>
      <c r="H181" s="14">
        <v>9.4</v>
      </c>
      <c r="I181" s="56"/>
      <c r="J181" s="15"/>
      <c r="K181" s="15"/>
      <c r="L181" s="16"/>
      <c r="M181" s="17" t="s">
        <v>22</v>
      </c>
      <c r="N181" s="18">
        <v>0</v>
      </c>
      <c r="O181" s="19"/>
      <c r="P181" s="19">
        <v>0</v>
      </c>
      <c r="Q181" s="19">
        <v>9</v>
      </c>
      <c r="R181" s="20">
        <v>0.4</v>
      </c>
      <c r="S181" s="20">
        <f t="shared" si="6"/>
        <v>9.4</v>
      </c>
    </row>
    <row r="182" spans="1:19" ht="42.75" x14ac:dyDescent="0.25">
      <c r="A182" s="12" t="s">
        <v>189</v>
      </c>
      <c r="B182" s="11">
        <v>27041972</v>
      </c>
      <c r="C182" s="35" t="s">
        <v>190</v>
      </c>
      <c r="D182" s="63">
        <v>3277328</v>
      </c>
      <c r="E182" s="11" t="s">
        <v>46</v>
      </c>
      <c r="F182" s="11">
        <v>2015</v>
      </c>
      <c r="G182" s="13" t="s">
        <v>21</v>
      </c>
      <c r="H182" s="14">
        <v>8</v>
      </c>
      <c r="I182" s="56"/>
      <c r="J182" s="15"/>
      <c r="K182" s="15"/>
      <c r="L182" s="16"/>
      <c r="M182" s="17" t="s">
        <v>22</v>
      </c>
      <c r="N182" s="18">
        <v>0</v>
      </c>
      <c r="O182" s="19"/>
      <c r="P182" s="19">
        <v>0</v>
      </c>
      <c r="Q182" s="19">
        <v>7</v>
      </c>
      <c r="R182" s="20">
        <v>1</v>
      </c>
      <c r="S182" s="20">
        <f t="shared" si="6"/>
        <v>8</v>
      </c>
    </row>
    <row r="183" spans="1:19" ht="42.75" x14ac:dyDescent="0.25">
      <c r="A183" s="25" t="s">
        <v>189</v>
      </c>
      <c r="B183" s="26">
        <v>27041972</v>
      </c>
      <c r="C183" s="36" t="s">
        <v>190</v>
      </c>
      <c r="D183" s="65">
        <v>3213690</v>
      </c>
      <c r="E183" s="26" t="s">
        <v>80</v>
      </c>
      <c r="F183" s="26">
        <v>2018</v>
      </c>
      <c r="G183" s="28" t="s">
        <v>21</v>
      </c>
      <c r="H183" s="14">
        <v>3</v>
      </c>
      <c r="I183" s="58"/>
      <c r="J183" s="29"/>
      <c r="K183" s="29"/>
      <c r="L183" s="31"/>
      <c r="M183" s="32" t="s">
        <v>22</v>
      </c>
      <c r="N183" s="18">
        <v>0</v>
      </c>
      <c r="O183" s="18"/>
      <c r="P183" s="19">
        <v>0</v>
      </c>
      <c r="Q183" s="19">
        <v>2</v>
      </c>
      <c r="R183" s="20">
        <v>1</v>
      </c>
      <c r="S183" s="20">
        <f t="shared" si="6"/>
        <v>3</v>
      </c>
    </row>
    <row r="184" spans="1:19" ht="42.75" x14ac:dyDescent="0.25">
      <c r="A184" s="10" t="s">
        <v>191</v>
      </c>
      <c r="B184" s="11">
        <v>29393647</v>
      </c>
      <c r="C184" s="12" t="s">
        <v>192</v>
      </c>
      <c r="D184" s="63">
        <v>7771226</v>
      </c>
      <c r="E184" s="11" t="s">
        <v>49</v>
      </c>
      <c r="F184" s="11">
        <v>2015</v>
      </c>
      <c r="G184" s="13" t="s">
        <v>21</v>
      </c>
      <c r="H184" s="14">
        <v>11</v>
      </c>
      <c r="I184" s="56"/>
      <c r="J184" s="15"/>
      <c r="K184" s="15"/>
      <c r="L184" s="16"/>
      <c r="M184" s="17" t="s">
        <v>22</v>
      </c>
      <c r="N184" s="18">
        <v>0</v>
      </c>
      <c r="O184" s="19"/>
      <c r="P184" s="19">
        <v>0</v>
      </c>
      <c r="Q184" s="19">
        <v>10</v>
      </c>
      <c r="R184" s="20">
        <v>1</v>
      </c>
      <c r="S184" s="20">
        <f t="shared" si="6"/>
        <v>11</v>
      </c>
    </row>
    <row r="185" spans="1:19" ht="42.75" x14ac:dyDescent="0.25">
      <c r="A185" s="10" t="s">
        <v>191</v>
      </c>
      <c r="B185" s="11">
        <v>29393647</v>
      </c>
      <c r="C185" s="12" t="s">
        <v>192</v>
      </c>
      <c r="D185" s="63">
        <v>5556166</v>
      </c>
      <c r="E185" s="11" t="s">
        <v>51</v>
      </c>
      <c r="F185" s="11">
        <v>2017</v>
      </c>
      <c r="G185" s="13" t="s">
        <v>26</v>
      </c>
      <c r="H185" s="14">
        <v>5</v>
      </c>
      <c r="I185" s="56"/>
      <c r="J185" s="15"/>
      <c r="K185" s="15"/>
      <c r="L185" s="16"/>
      <c r="M185" s="17" t="s">
        <v>22</v>
      </c>
      <c r="N185" s="18">
        <v>0</v>
      </c>
      <c r="O185" s="19"/>
      <c r="P185" s="19">
        <v>0</v>
      </c>
      <c r="Q185" s="19">
        <v>5</v>
      </c>
      <c r="R185" s="20">
        <v>0</v>
      </c>
      <c r="S185" s="20">
        <f t="shared" si="6"/>
        <v>5</v>
      </c>
    </row>
    <row r="186" spans="1:19" ht="42.75" x14ac:dyDescent="0.25">
      <c r="A186" s="10" t="s">
        <v>193</v>
      </c>
      <c r="B186" s="11">
        <v>28553187</v>
      </c>
      <c r="C186" s="12" t="s">
        <v>194</v>
      </c>
      <c r="D186" s="63">
        <v>5002960</v>
      </c>
      <c r="E186" s="11" t="s">
        <v>57</v>
      </c>
      <c r="F186" s="11">
        <v>2015</v>
      </c>
      <c r="G186" s="13" t="s">
        <v>21</v>
      </c>
      <c r="H186" s="14">
        <v>4.9489999999999998</v>
      </c>
      <c r="I186" s="56"/>
      <c r="J186" s="15"/>
      <c r="K186" s="15"/>
      <c r="L186" s="16"/>
      <c r="M186" s="17" t="s">
        <v>22</v>
      </c>
      <c r="N186" s="18">
        <v>0</v>
      </c>
      <c r="O186" s="19"/>
      <c r="P186" s="19">
        <v>0</v>
      </c>
      <c r="Q186" s="19">
        <v>4.9489999999999998</v>
      </c>
      <c r="R186" s="20">
        <v>0</v>
      </c>
      <c r="S186" s="20">
        <f t="shared" si="6"/>
        <v>4.9489999999999998</v>
      </c>
    </row>
    <row r="187" spans="1:19" ht="42.75" x14ac:dyDescent="0.25">
      <c r="A187" s="10" t="s">
        <v>195</v>
      </c>
      <c r="B187" s="11">
        <v>66743192</v>
      </c>
      <c r="C187" s="12" t="s">
        <v>196</v>
      </c>
      <c r="D187" s="63">
        <v>9567487</v>
      </c>
      <c r="E187" s="11" t="s">
        <v>73</v>
      </c>
      <c r="F187" s="11">
        <v>2015</v>
      </c>
      <c r="G187" s="13" t="s">
        <v>21</v>
      </c>
      <c r="H187" s="14">
        <v>3.625</v>
      </c>
      <c r="I187" s="56"/>
      <c r="J187" s="15"/>
      <c r="K187" s="15"/>
      <c r="L187" s="16"/>
      <c r="M187" s="17" t="s">
        <v>22</v>
      </c>
      <c r="N187" s="18">
        <v>0</v>
      </c>
      <c r="O187" s="19"/>
      <c r="P187" s="19">
        <v>0</v>
      </c>
      <c r="Q187" s="19">
        <v>3.625</v>
      </c>
      <c r="R187" s="20">
        <v>0</v>
      </c>
      <c r="S187" s="20">
        <f t="shared" si="6"/>
        <v>3.625</v>
      </c>
    </row>
    <row r="188" spans="1:19" ht="42.75" x14ac:dyDescent="0.25">
      <c r="A188" s="10" t="s">
        <v>195</v>
      </c>
      <c r="B188" s="11">
        <v>66743192</v>
      </c>
      <c r="C188" s="12" t="s">
        <v>196</v>
      </c>
      <c r="D188" s="63">
        <v>2932606</v>
      </c>
      <c r="E188" s="11" t="s">
        <v>29</v>
      </c>
      <c r="F188" s="11">
        <v>2015</v>
      </c>
      <c r="G188" s="13" t="s">
        <v>21</v>
      </c>
      <c r="H188" s="14">
        <v>3</v>
      </c>
      <c r="I188" s="56"/>
      <c r="J188" s="15"/>
      <c r="K188" s="15"/>
      <c r="L188" s="16"/>
      <c r="M188" s="17" t="s">
        <v>22</v>
      </c>
      <c r="N188" s="18">
        <v>0</v>
      </c>
      <c r="O188" s="19"/>
      <c r="P188" s="19">
        <v>0</v>
      </c>
      <c r="Q188" s="19">
        <v>3</v>
      </c>
      <c r="R188" s="20">
        <v>0</v>
      </c>
      <c r="S188" s="20">
        <f t="shared" si="6"/>
        <v>3</v>
      </c>
    </row>
    <row r="189" spans="1:19" ht="42.75" x14ac:dyDescent="0.25">
      <c r="A189" s="10" t="s">
        <v>195</v>
      </c>
      <c r="B189" s="11">
        <v>66743192</v>
      </c>
      <c r="C189" s="12" t="s">
        <v>196</v>
      </c>
      <c r="D189" s="63">
        <v>4614010</v>
      </c>
      <c r="E189" s="11" t="s">
        <v>36</v>
      </c>
      <c r="F189" s="11">
        <v>2019</v>
      </c>
      <c r="G189" s="13" t="s">
        <v>21</v>
      </c>
      <c r="H189" s="14">
        <v>1</v>
      </c>
      <c r="I189" s="56"/>
      <c r="J189" s="15"/>
      <c r="K189" s="15"/>
      <c r="L189" s="16"/>
      <c r="M189" s="17" t="s">
        <v>22</v>
      </c>
      <c r="N189" s="18">
        <v>0</v>
      </c>
      <c r="O189" s="19"/>
      <c r="P189" s="19">
        <v>0</v>
      </c>
      <c r="Q189" s="19">
        <v>0</v>
      </c>
      <c r="R189" s="20" t="s">
        <v>85</v>
      </c>
      <c r="S189" s="20">
        <f t="shared" si="6"/>
        <v>1</v>
      </c>
    </row>
    <row r="190" spans="1:19" ht="42.75" x14ac:dyDescent="0.25">
      <c r="A190" s="10" t="s">
        <v>195</v>
      </c>
      <c r="B190" s="11">
        <v>66743192</v>
      </c>
      <c r="C190" s="12" t="s">
        <v>196</v>
      </c>
      <c r="D190" s="63">
        <v>1403846</v>
      </c>
      <c r="E190" s="11" t="s">
        <v>33</v>
      </c>
      <c r="F190" s="11">
        <v>2015</v>
      </c>
      <c r="G190" s="13" t="s">
        <v>21</v>
      </c>
      <c r="H190" s="14">
        <v>2.8</v>
      </c>
      <c r="I190" s="56"/>
      <c r="J190" s="15"/>
      <c r="K190" s="15"/>
      <c r="L190" s="16"/>
      <c r="M190" s="17" t="s">
        <v>22</v>
      </c>
      <c r="N190" s="18">
        <v>0</v>
      </c>
      <c r="O190" s="19"/>
      <c r="P190" s="19">
        <v>0</v>
      </c>
      <c r="Q190" s="19">
        <v>2</v>
      </c>
      <c r="R190" s="20">
        <v>0.8</v>
      </c>
      <c r="S190" s="20">
        <f t="shared" si="6"/>
        <v>2.8</v>
      </c>
    </row>
    <row r="191" spans="1:19" ht="42.75" x14ac:dyDescent="0.25">
      <c r="A191" s="10" t="s">
        <v>197</v>
      </c>
      <c r="B191" s="11">
        <v>70890595</v>
      </c>
      <c r="C191" s="12" t="s">
        <v>198</v>
      </c>
      <c r="D191" s="63">
        <v>6085733</v>
      </c>
      <c r="E191" s="11" t="s">
        <v>49</v>
      </c>
      <c r="F191" s="11">
        <v>2015</v>
      </c>
      <c r="G191" s="13" t="s">
        <v>21</v>
      </c>
      <c r="H191" s="14">
        <v>3.5</v>
      </c>
      <c r="I191" s="56"/>
      <c r="J191" s="15"/>
      <c r="K191" s="15"/>
      <c r="L191" s="16"/>
      <c r="M191" s="17" t="s">
        <v>22</v>
      </c>
      <c r="N191" s="18">
        <v>1</v>
      </c>
      <c r="O191" s="19"/>
      <c r="P191" s="19">
        <v>0</v>
      </c>
      <c r="Q191" s="19">
        <v>3.5</v>
      </c>
      <c r="R191" s="20">
        <v>0</v>
      </c>
      <c r="S191" s="20">
        <f t="shared" si="6"/>
        <v>3.5</v>
      </c>
    </row>
    <row r="192" spans="1:19" ht="87" customHeight="1" x14ac:dyDescent="0.25">
      <c r="A192" s="10" t="s">
        <v>197</v>
      </c>
      <c r="B192" s="11">
        <v>70890595</v>
      </c>
      <c r="C192" s="12" t="s">
        <v>198</v>
      </c>
      <c r="D192" s="63">
        <v>7233713</v>
      </c>
      <c r="E192" s="11" t="s">
        <v>49</v>
      </c>
      <c r="F192" s="11">
        <v>2015</v>
      </c>
      <c r="G192" s="13" t="s">
        <v>21</v>
      </c>
      <c r="H192" s="14">
        <v>2.41</v>
      </c>
      <c r="I192" s="56"/>
      <c r="J192" s="15"/>
      <c r="K192" s="15"/>
      <c r="L192" s="16"/>
      <c r="M192" s="17" t="s">
        <v>22</v>
      </c>
      <c r="N192" s="18">
        <v>1</v>
      </c>
      <c r="O192" s="19"/>
      <c r="P192" s="19">
        <v>0</v>
      </c>
      <c r="Q192" s="19">
        <v>2.41</v>
      </c>
      <c r="R192" s="20">
        <v>0</v>
      </c>
      <c r="S192" s="20">
        <f t="shared" si="6"/>
        <v>2.41</v>
      </c>
    </row>
    <row r="193" spans="1:19" ht="42.75" x14ac:dyDescent="0.25">
      <c r="A193" s="10" t="s">
        <v>197</v>
      </c>
      <c r="B193" s="11">
        <v>70890595</v>
      </c>
      <c r="C193" s="12" t="s">
        <v>198</v>
      </c>
      <c r="D193" s="63">
        <v>6008321</v>
      </c>
      <c r="E193" s="11" t="s">
        <v>41</v>
      </c>
      <c r="F193" s="11">
        <v>2015</v>
      </c>
      <c r="G193" s="13" t="s">
        <v>26</v>
      </c>
      <c r="H193" s="14">
        <v>19</v>
      </c>
      <c r="I193" s="56"/>
      <c r="J193" s="15"/>
      <c r="K193" s="15"/>
      <c r="L193" s="16"/>
      <c r="M193" s="17" t="s">
        <v>22</v>
      </c>
      <c r="N193" s="18">
        <v>1</v>
      </c>
      <c r="O193" s="19"/>
      <c r="P193" s="19">
        <v>0</v>
      </c>
      <c r="Q193" s="19">
        <v>19</v>
      </c>
      <c r="R193" s="20">
        <v>0</v>
      </c>
      <c r="S193" s="20">
        <f t="shared" si="6"/>
        <v>19</v>
      </c>
    </row>
    <row r="194" spans="1:19" ht="42.75" x14ac:dyDescent="0.25">
      <c r="A194" s="10" t="s">
        <v>197</v>
      </c>
      <c r="B194" s="11">
        <v>70890595</v>
      </c>
      <c r="C194" s="12" t="s">
        <v>198</v>
      </c>
      <c r="D194" s="63">
        <v>2034728</v>
      </c>
      <c r="E194" s="11" t="s">
        <v>51</v>
      </c>
      <c r="F194" s="11">
        <v>2015</v>
      </c>
      <c r="G194" s="13" t="s">
        <v>26</v>
      </c>
      <c r="H194" s="14">
        <v>16</v>
      </c>
      <c r="I194" s="56"/>
      <c r="J194" s="15"/>
      <c r="K194" s="15"/>
      <c r="L194" s="16"/>
      <c r="M194" s="17" t="s">
        <v>22</v>
      </c>
      <c r="N194" s="18">
        <v>1</v>
      </c>
      <c r="O194" s="19"/>
      <c r="P194" s="19">
        <v>0</v>
      </c>
      <c r="Q194" s="19">
        <v>16</v>
      </c>
      <c r="R194" s="20">
        <v>0</v>
      </c>
      <c r="S194" s="20">
        <f t="shared" si="6"/>
        <v>16</v>
      </c>
    </row>
    <row r="195" spans="1:19" ht="42.75" x14ac:dyDescent="0.25">
      <c r="A195" s="10" t="s">
        <v>197</v>
      </c>
      <c r="B195" s="11">
        <v>70890595</v>
      </c>
      <c r="C195" s="12" t="s">
        <v>198</v>
      </c>
      <c r="D195" s="63">
        <v>9044010</v>
      </c>
      <c r="E195" s="11" t="s">
        <v>59</v>
      </c>
      <c r="F195" s="11">
        <v>2015</v>
      </c>
      <c r="G195" s="13" t="s">
        <v>21</v>
      </c>
      <c r="H195" s="14">
        <v>3.09</v>
      </c>
      <c r="I195" s="56"/>
      <c r="J195" s="15"/>
      <c r="K195" s="15"/>
      <c r="L195" s="16"/>
      <c r="M195" s="17" t="s">
        <v>22</v>
      </c>
      <c r="N195" s="18">
        <v>1</v>
      </c>
      <c r="O195" s="19"/>
      <c r="P195" s="19">
        <v>0</v>
      </c>
      <c r="Q195" s="19">
        <v>2.59</v>
      </c>
      <c r="R195" s="20">
        <v>0.5</v>
      </c>
      <c r="S195" s="20">
        <f t="shared" si="6"/>
        <v>3.09</v>
      </c>
    </row>
    <row r="196" spans="1:19" ht="42.75" x14ac:dyDescent="0.25">
      <c r="A196" s="10" t="s">
        <v>197</v>
      </c>
      <c r="B196" s="11">
        <v>70890595</v>
      </c>
      <c r="C196" s="12" t="s">
        <v>198</v>
      </c>
      <c r="D196" s="63">
        <v>6682015</v>
      </c>
      <c r="E196" s="11" t="s">
        <v>199</v>
      </c>
      <c r="F196" s="11">
        <v>2015</v>
      </c>
      <c r="G196" s="13" t="s">
        <v>26</v>
      </c>
      <c r="H196" s="14">
        <v>6</v>
      </c>
      <c r="I196" s="56"/>
      <c r="J196" s="15"/>
      <c r="K196" s="15"/>
      <c r="L196" s="16"/>
      <c r="M196" s="17" t="s">
        <v>22</v>
      </c>
      <c r="N196" s="18">
        <v>1</v>
      </c>
      <c r="O196" s="19"/>
      <c r="P196" s="19">
        <v>0</v>
      </c>
      <c r="Q196" s="19">
        <v>6</v>
      </c>
      <c r="R196" s="20">
        <v>0</v>
      </c>
      <c r="S196" s="20">
        <f t="shared" si="6"/>
        <v>6</v>
      </c>
    </row>
    <row r="197" spans="1:19" ht="42.75" x14ac:dyDescent="0.25">
      <c r="A197" s="23" t="s">
        <v>200</v>
      </c>
      <c r="B197" s="11">
        <v>44053991</v>
      </c>
      <c r="C197" s="12" t="s">
        <v>201</v>
      </c>
      <c r="D197" s="63">
        <v>3361845</v>
      </c>
      <c r="E197" s="11" t="s">
        <v>49</v>
      </c>
      <c r="F197" s="11">
        <v>2015</v>
      </c>
      <c r="G197" s="13" t="s">
        <v>21</v>
      </c>
      <c r="H197" s="14">
        <v>11.265000000000001</v>
      </c>
      <c r="I197" s="56"/>
      <c r="J197" s="15"/>
      <c r="K197" s="15"/>
      <c r="L197" s="16"/>
      <c r="M197" s="17" t="s">
        <v>22</v>
      </c>
      <c r="N197" s="18">
        <v>0</v>
      </c>
      <c r="O197" s="19"/>
      <c r="P197" s="19">
        <v>0</v>
      </c>
      <c r="Q197" s="19">
        <v>11.265000000000001</v>
      </c>
      <c r="R197" s="20">
        <v>0</v>
      </c>
      <c r="S197" s="20">
        <f t="shared" si="6"/>
        <v>11.265000000000001</v>
      </c>
    </row>
    <row r="198" spans="1:19" ht="42.75" x14ac:dyDescent="0.25">
      <c r="A198" s="23" t="s">
        <v>200</v>
      </c>
      <c r="B198" s="11">
        <v>44053991</v>
      </c>
      <c r="C198" s="12" t="s">
        <v>201</v>
      </c>
      <c r="D198" s="63">
        <v>7845129</v>
      </c>
      <c r="E198" s="11" t="s">
        <v>51</v>
      </c>
      <c r="F198" s="11">
        <v>2016</v>
      </c>
      <c r="G198" s="13" t="s">
        <v>26</v>
      </c>
      <c r="H198" s="14">
        <v>14</v>
      </c>
      <c r="I198" s="56"/>
      <c r="J198" s="15"/>
      <c r="K198" s="15"/>
      <c r="L198" s="16"/>
      <c r="M198" s="17" t="s">
        <v>22</v>
      </c>
      <c r="N198" s="18">
        <v>0</v>
      </c>
      <c r="O198" s="19"/>
      <c r="P198" s="19">
        <v>0</v>
      </c>
      <c r="Q198" s="19">
        <v>14</v>
      </c>
      <c r="R198" s="20">
        <v>0</v>
      </c>
      <c r="S198" s="20">
        <f t="shared" si="6"/>
        <v>14</v>
      </c>
    </row>
    <row r="199" spans="1:19" ht="42.75" x14ac:dyDescent="0.25">
      <c r="A199" s="23" t="s">
        <v>200</v>
      </c>
      <c r="B199" s="11">
        <v>44053991</v>
      </c>
      <c r="C199" s="12" t="s">
        <v>201</v>
      </c>
      <c r="D199" s="63">
        <v>1178467</v>
      </c>
      <c r="E199" s="11" t="s">
        <v>153</v>
      </c>
      <c r="F199" s="11">
        <v>2016</v>
      </c>
      <c r="G199" s="13" t="s">
        <v>21</v>
      </c>
      <c r="H199" s="14">
        <v>1.4</v>
      </c>
      <c r="I199" s="56"/>
      <c r="J199" s="15"/>
      <c r="K199" s="15"/>
      <c r="L199" s="16"/>
      <c r="M199" s="17" t="s">
        <v>22</v>
      </c>
      <c r="N199" s="18">
        <v>0</v>
      </c>
      <c r="O199" s="19"/>
      <c r="P199" s="19">
        <v>0</v>
      </c>
      <c r="Q199" s="19">
        <v>1.4</v>
      </c>
      <c r="R199" s="20">
        <v>0</v>
      </c>
      <c r="S199" s="20">
        <f t="shared" si="6"/>
        <v>1.4</v>
      </c>
    </row>
    <row r="200" spans="1:19" ht="42.75" x14ac:dyDescent="0.25">
      <c r="A200" s="10" t="s">
        <v>202</v>
      </c>
      <c r="B200" s="11">
        <v>26708451</v>
      </c>
      <c r="C200" s="12" t="s">
        <v>203</v>
      </c>
      <c r="D200" s="63">
        <v>1577569</v>
      </c>
      <c r="E200" s="11" t="s">
        <v>20</v>
      </c>
      <c r="F200" s="11">
        <v>2015</v>
      </c>
      <c r="G200" s="13" t="s">
        <v>21</v>
      </c>
      <c r="H200" s="14">
        <v>15</v>
      </c>
      <c r="I200" s="56"/>
      <c r="J200" s="15"/>
      <c r="K200" s="15"/>
      <c r="L200" s="16"/>
      <c r="M200" s="17" t="s">
        <v>22</v>
      </c>
      <c r="N200" s="18">
        <v>0</v>
      </c>
      <c r="O200" s="19"/>
      <c r="P200" s="19">
        <v>0</v>
      </c>
      <c r="Q200" s="19">
        <v>10</v>
      </c>
      <c r="R200" s="20">
        <v>5</v>
      </c>
      <c r="S200" s="20">
        <f t="shared" ref="S200:S222" si="7">H200+I200+J200+K200</f>
        <v>15</v>
      </c>
    </row>
    <row r="201" spans="1:19" ht="42.75" x14ac:dyDescent="0.25">
      <c r="A201" s="10" t="s">
        <v>202</v>
      </c>
      <c r="B201" s="11">
        <v>26708451</v>
      </c>
      <c r="C201" s="12" t="s">
        <v>203</v>
      </c>
      <c r="D201" s="63">
        <v>2229881</v>
      </c>
      <c r="E201" s="11" t="s">
        <v>68</v>
      </c>
      <c r="F201" s="11">
        <v>2015</v>
      </c>
      <c r="G201" s="13" t="s">
        <v>21</v>
      </c>
      <c r="H201" s="14">
        <v>4.0990000000000002</v>
      </c>
      <c r="I201" s="56"/>
      <c r="J201" s="15"/>
      <c r="K201" s="15"/>
      <c r="L201" s="16"/>
      <c r="M201" s="17" t="s">
        <v>22</v>
      </c>
      <c r="N201" s="18">
        <v>0</v>
      </c>
      <c r="O201" s="19"/>
      <c r="P201" s="19">
        <v>0</v>
      </c>
      <c r="Q201" s="19">
        <v>4.0990000000000002</v>
      </c>
      <c r="R201" s="20">
        <v>0</v>
      </c>
      <c r="S201" s="20">
        <f t="shared" si="7"/>
        <v>4.0990000000000002</v>
      </c>
    </row>
    <row r="202" spans="1:19" ht="71.25" x14ac:dyDescent="0.25">
      <c r="A202" s="10" t="s">
        <v>202</v>
      </c>
      <c r="B202" s="11">
        <v>26708451</v>
      </c>
      <c r="C202" s="12" t="s">
        <v>203</v>
      </c>
      <c r="D202" s="63">
        <v>4546630</v>
      </c>
      <c r="E202" s="11" t="s">
        <v>171</v>
      </c>
      <c r="F202" s="11">
        <v>2015</v>
      </c>
      <c r="G202" s="13" t="s">
        <v>21</v>
      </c>
      <c r="H202" s="14">
        <v>0.5</v>
      </c>
      <c r="I202" s="56"/>
      <c r="J202" s="15"/>
      <c r="K202" s="15"/>
      <c r="L202" s="16"/>
      <c r="M202" s="17" t="s">
        <v>22</v>
      </c>
      <c r="N202" s="18">
        <v>0</v>
      </c>
      <c r="O202" s="19"/>
      <c r="P202" s="19">
        <v>0</v>
      </c>
      <c r="Q202" s="19">
        <v>0.5</v>
      </c>
      <c r="R202" s="20">
        <v>0</v>
      </c>
      <c r="S202" s="20">
        <f t="shared" si="7"/>
        <v>0.5</v>
      </c>
    </row>
    <row r="203" spans="1:19" ht="42.75" x14ac:dyDescent="0.25">
      <c r="A203" s="10" t="s">
        <v>204</v>
      </c>
      <c r="B203" s="11">
        <v>296244</v>
      </c>
      <c r="C203" s="12" t="s">
        <v>205</v>
      </c>
      <c r="D203" s="63">
        <v>9130072</v>
      </c>
      <c r="E203" s="11" t="s">
        <v>52</v>
      </c>
      <c r="F203" s="11">
        <v>2015</v>
      </c>
      <c r="G203" s="13" t="s">
        <v>21</v>
      </c>
      <c r="H203" s="14">
        <v>4.5</v>
      </c>
      <c r="I203" s="56"/>
      <c r="J203" s="15"/>
      <c r="K203" s="15"/>
      <c r="L203" s="16"/>
      <c r="M203" s="17" t="s">
        <v>22</v>
      </c>
      <c r="N203" s="18">
        <v>0</v>
      </c>
      <c r="O203" s="19"/>
      <c r="P203" s="19">
        <v>0</v>
      </c>
      <c r="Q203" s="19">
        <v>1.5</v>
      </c>
      <c r="R203" s="20">
        <v>3</v>
      </c>
      <c r="S203" s="20">
        <f t="shared" si="7"/>
        <v>4.5</v>
      </c>
    </row>
    <row r="204" spans="1:19" ht="42.75" x14ac:dyDescent="0.25">
      <c r="A204" s="10" t="s">
        <v>206</v>
      </c>
      <c r="B204" s="11">
        <v>301078</v>
      </c>
      <c r="C204" s="12" t="s">
        <v>207</v>
      </c>
      <c r="D204" s="63">
        <v>8717119</v>
      </c>
      <c r="E204" s="11" t="s">
        <v>52</v>
      </c>
      <c r="F204" s="11">
        <v>2015</v>
      </c>
      <c r="G204" s="13" t="s">
        <v>21</v>
      </c>
      <c r="H204" s="14">
        <v>2.9</v>
      </c>
      <c r="I204" s="56"/>
      <c r="J204" s="15"/>
      <c r="K204" s="15"/>
      <c r="L204" s="16"/>
      <c r="M204" s="17" t="s">
        <v>22</v>
      </c>
      <c r="N204" s="18">
        <v>0</v>
      </c>
      <c r="O204" s="19"/>
      <c r="P204" s="19">
        <v>0</v>
      </c>
      <c r="Q204" s="19">
        <v>2.544</v>
      </c>
      <c r="R204" s="20">
        <v>0.35599999999999998</v>
      </c>
      <c r="S204" s="20">
        <f t="shared" si="7"/>
        <v>2.9</v>
      </c>
    </row>
    <row r="205" spans="1:19" ht="42.75" x14ac:dyDescent="0.25">
      <c r="A205" s="10" t="s">
        <v>208</v>
      </c>
      <c r="B205" s="11">
        <v>301329</v>
      </c>
      <c r="C205" s="12" t="s">
        <v>209</v>
      </c>
      <c r="D205" s="63">
        <v>2187547</v>
      </c>
      <c r="E205" s="11" t="s">
        <v>52</v>
      </c>
      <c r="F205" s="11">
        <v>2015</v>
      </c>
      <c r="G205" s="13" t="s">
        <v>21</v>
      </c>
      <c r="H205" s="14">
        <v>2.1429999999999998</v>
      </c>
      <c r="I205" s="56"/>
      <c r="J205" s="15"/>
      <c r="K205" s="15"/>
      <c r="L205" s="16"/>
      <c r="M205" s="17" t="s">
        <v>22</v>
      </c>
      <c r="N205" s="18">
        <v>0</v>
      </c>
      <c r="O205" s="19"/>
      <c r="P205" s="19">
        <v>0</v>
      </c>
      <c r="Q205" s="19">
        <v>2.1440000000000001</v>
      </c>
      <c r="R205" s="20">
        <v>0</v>
      </c>
      <c r="S205" s="20">
        <f t="shared" si="7"/>
        <v>2.1429999999999998</v>
      </c>
    </row>
    <row r="206" spans="1:19" ht="42.75" x14ac:dyDescent="0.25">
      <c r="A206" s="12" t="s">
        <v>210</v>
      </c>
      <c r="B206" s="11">
        <v>70856478</v>
      </c>
      <c r="C206" s="12" t="s">
        <v>211</v>
      </c>
      <c r="D206" s="63">
        <v>2888527</v>
      </c>
      <c r="E206" s="11" t="s">
        <v>36</v>
      </c>
      <c r="F206" s="11">
        <v>2016</v>
      </c>
      <c r="G206" s="13" t="s">
        <v>21</v>
      </c>
      <c r="H206" s="14">
        <v>1</v>
      </c>
      <c r="I206" s="56"/>
      <c r="J206" s="15"/>
      <c r="K206" s="15"/>
      <c r="L206" s="16"/>
      <c r="M206" s="17" t="s">
        <v>45</v>
      </c>
      <c r="N206" s="18">
        <v>0</v>
      </c>
      <c r="O206" s="19"/>
      <c r="P206" s="19">
        <v>0</v>
      </c>
      <c r="Q206" s="19">
        <v>1</v>
      </c>
      <c r="R206" s="20">
        <v>0</v>
      </c>
      <c r="S206" s="20">
        <f t="shared" si="7"/>
        <v>1</v>
      </c>
    </row>
    <row r="207" spans="1:19" ht="42.75" x14ac:dyDescent="0.25">
      <c r="A207" s="25" t="s">
        <v>212</v>
      </c>
      <c r="B207" s="26">
        <v>4871243</v>
      </c>
      <c r="C207" s="25" t="s">
        <v>213</v>
      </c>
      <c r="D207" s="65">
        <v>5984648</v>
      </c>
      <c r="E207" s="26" t="s">
        <v>58</v>
      </c>
      <c r="F207" s="26">
        <v>2018</v>
      </c>
      <c r="G207" s="28" t="s">
        <v>21</v>
      </c>
      <c r="H207" s="14">
        <v>2.5</v>
      </c>
      <c r="I207" s="58"/>
      <c r="J207" s="29"/>
      <c r="K207" s="29"/>
      <c r="L207" s="31"/>
      <c r="M207" s="32" t="s">
        <v>22</v>
      </c>
      <c r="N207" s="18">
        <v>0</v>
      </c>
      <c r="O207" s="19"/>
      <c r="P207" s="19">
        <v>0</v>
      </c>
      <c r="Q207" s="19">
        <v>2.5</v>
      </c>
      <c r="R207" s="20">
        <v>0</v>
      </c>
      <c r="S207" s="20">
        <f t="shared" si="7"/>
        <v>2.5</v>
      </c>
    </row>
    <row r="208" spans="1:19" ht="42.75" x14ac:dyDescent="0.25">
      <c r="A208" s="10" t="s">
        <v>214</v>
      </c>
      <c r="B208" s="11">
        <v>70890871</v>
      </c>
      <c r="C208" s="12" t="s">
        <v>215</v>
      </c>
      <c r="D208" s="63">
        <v>9398030</v>
      </c>
      <c r="E208" s="11" t="s">
        <v>41</v>
      </c>
      <c r="F208" s="11">
        <v>2015</v>
      </c>
      <c r="G208" s="13" t="s">
        <v>26</v>
      </c>
      <c r="H208" s="14">
        <v>94</v>
      </c>
      <c r="I208" s="56"/>
      <c r="J208" s="15"/>
      <c r="K208" s="15"/>
      <c r="L208" s="16"/>
      <c r="M208" s="17" t="s">
        <v>22</v>
      </c>
      <c r="N208" s="18">
        <v>1</v>
      </c>
      <c r="O208" s="19"/>
      <c r="P208" s="19">
        <v>0</v>
      </c>
      <c r="Q208" s="19">
        <v>89</v>
      </c>
      <c r="R208" s="20">
        <v>5</v>
      </c>
      <c r="S208" s="20">
        <f t="shared" si="7"/>
        <v>94</v>
      </c>
    </row>
    <row r="209" spans="1:19" ht="42.75" x14ac:dyDescent="0.25">
      <c r="A209" s="10" t="s">
        <v>214</v>
      </c>
      <c r="B209" s="11">
        <v>70890871</v>
      </c>
      <c r="C209" s="12" t="s">
        <v>215</v>
      </c>
      <c r="D209" s="63">
        <v>9965783</v>
      </c>
      <c r="E209" s="11" t="s">
        <v>27</v>
      </c>
      <c r="F209" s="11">
        <v>2015</v>
      </c>
      <c r="G209" s="13" t="s">
        <v>26</v>
      </c>
      <c r="H209" s="14">
        <v>18</v>
      </c>
      <c r="I209" s="56"/>
      <c r="J209" s="15"/>
      <c r="K209" s="15"/>
      <c r="L209" s="16"/>
      <c r="M209" s="17" t="s">
        <v>22</v>
      </c>
      <c r="N209" s="18">
        <v>1</v>
      </c>
      <c r="O209" s="19"/>
      <c r="P209" s="19">
        <v>0</v>
      </c>
      <c r="Q209" s="19">
        <v>39</v>
      </c>
      <c r="R209" s="20">
        <v>-21</v>
      </c>
      <c r="S209" s="20">
        <f t="shared" si="7"/>
        <v>18</v>
      </c>
    </row>
    <row r="210" spans="1:19" ht="91.5" customHeight="1" x14ac:dyDescent="0.25">
      <c r="A210" s="10" t="s">
        <v>214</v>
      </c>
      <c r="B210" s="11">
        <v>70890871</v>
      </c>
      <c r="C210" s="12" t="s">
        <v>215</v>
      </c>
      <c r="D210" s="63">
        <v>7314180</v>
      </c>
      <c r="E210" s="11" t="s">
        <v>51</v>
      </c>
      <c r="F210" s="11">
        <v>2017</v>
      </c>
      <c r="G210" s="13" t="s">
        <v>26</v>
      </c>
      <c r="H210" s="14">
        <v>33</v>
      </c>
      <c r="I210" s="56"/>
      <c r="J210" s="15"/>
      <c r="K210" s="15"/>
      <c r="L210" s="16"/>
      <c r="M210" s="17" t="s">
        <v>22</v>
      </c>
      <c r="N210" s="18">
        <v>1</v>
      </c>
      <c r="O210" s="19"/>
      <c r="P210" s="19">
        <v>0</v>
      </c>
      <c r="Q210" s="19">
        <v>17</v>
      </c>
      <c r="R210" s="20">
        <v>16</v>
      </c>
      <c r="S210" s="20">
        <f t="shared" si="7"/>
        <v>33</v>
      </c>
    </row>
    <row r="211" spans="1:19" ht="42.75" x14ac:dyDescent="0.25">
      <c r="A211" s="10" t="s">
        <v>216</v>
      </c>
      <c r="B211" s="11">
        <v>636177</v>
      </c>
      <c r="C211" s="12" t="s">
        <v>217</v>
      </c>
      <c r="D211" s="63">
        <v>6694421</v>
      </c>
      <c r="E211" s="11" t="s">
        <v>52</v>
      </c>
      <c r="F211" s="11">
        <v>2015</v>
      </c>
      <c r="G211" s="13" t="s">
        <v>21</v>
      </c>
      <c r="H211" s="14">
        <v>1.081</v>
      </c>
      <c r="I211" s="56"/>
      <c r="J211" s="15"/>
      <c r="K211" s="15"/>
      <c r="L211" s="16"/>
      <c r="M211" s="17" t="s">
        <v>22</v>
      </c>
      <c r="N211" s="18">
        <v>0</v>
      </c>
      <c r="O211" s="19"/>
      <c r="P211" s="19">
        <v>0</v>
      </c>
      <c r="Q211" s="19">
        <v>1.095</v>
      </c>
      <c r="R211" s="20">
        <v>0</v>
      </c>
      <c r="S211" s="20">
        <f t="shared" si="7"/>
        <v>1.081</v>
      </c>
    </row>
    <row r="212" spans="1:19" ht="38.25" x14ac:dyDescent="0.25">
      <c r="A212" s="10" t="s">
        <v>218</v>
      </c>
      <c r="B212" s="11">
        <v>636037</v>
      </c>
      <c r="C212" s="12" t="s">
        <v>219</v>
      </c>
      <c r="D212" s="63">
        <v>4488828</v>
      </c>
      <c r="E212" s="11" t="s">
        <v>52</v>
      </c>
      <c r="F212" s="11">
        <v>2015</v>
      </c>
      <c r="G212" s="13" t="s">
        <v>21</v>
      </c>
      <c r="H212" s="14">
        <v>4.5</v>
      </c>
      <c r="I212" s="56"/>
      <c r="J212" s="15"/>
      <c r="K212" s="15"/>
      <c r="L212" s="16"/>
      <c r="M212" s="17" t="s">
        <v>22</v>
      </c>
      <c r="N212" s="18">
        <v>0</v>
      </c>
      <c r="O212" s="19"/>
      <c r="P212" s="19">
        <v>0</v>
      </c>
      <c r="Q212" s="19">
        <v>4.5</v>
      </c>
      <c r="R212" s="20">
        <v>0</v>
      </c>
      <c r="S212" s="20">
        <f t="shared" si="7"/>
        <v>4.5</v>
      </c>
    </row>
    <row r="213" spans="1:19" ht="42.75" x14ac:dyDescent="0.25">
      <c r="A213" s="10" t="s">
        <v>221</v>
      </c>
      <c r="B213" s="11">
        <v>66932246</v>
      </c>
      <c r="C213" s="12" t="s">
        <v>222</v>
      </c>
      <c r="D213" s="63">
        <v>6162164</v>
      </c>
      <c r="E213" s="11" t="s">
        <v>36</v>
      </c>
      <c r="F213" s="11">
        <v>2015</v>
      </c>
      <c r="G213" s="13" t="s">
        <v>21</v>
      </c>
      <c r="H213" s="14">
        <v>0.85</v>
      </c>
      <c r="I213" s="56"/>
      <c r="J213" s="15"/>
      <c r="K213" s="15"/>
      <c r="L213" s="16"/>
      <c r="M213" s="17" t="s">
        <v>22</v>
      </c>
      <c r="N213" s="18">
        <v>0</v>
      </c>
      <c r="O213" s="19"/>
      <c r="P213" s="19">
        <v>0</v>
      </c>
      <c r="Q213" s="19">
        <v>0.85</v>
      </c>
      <c r="R213" s="20">
        <v>0</v>
      </c>
      <c r="S213" s="20">
        <f t="shared" si="7"/>
        <v>0.85</v>
      </c>
    </row>
    <row r="214" spans="1:19" ht="71.25" x14ac:dyDescent="0.25">
      <c r="A214" s="10" t="s">
        <v>221</v>
      </c>
      <c r="B214" s="11">
        <v>66932246</v>
      </c>
      <c r="C214" s="12" t="s">
        <v>222</v>
      </c>
      <c r="D214" s="63">
        <v>3309726</v>
      </c>
      <c r="E214" s="11" t="s">
        <v>171</v>
      </c>
      <c r="F214" s="11">
        <v>2015</v>
      </c>
      <c r="G214" s="13" t="s">
        <v>21</v>
      </c>
      <c r="H214" s="14">
        <v>0.85</v>
      </c>
      <c r="I214" s="56"/>
      <c r="J214" s="15"/>
      <c r="K214" s="15"/>
      <c r="L214" s="16"/>
      <c r="M214" s="17" t="s">
        <v>22</v>
      </c>
      <c r="N214" s="18">
        <v>0</v>
      </c>
      <c r="O214" s="19"/>
      <c r="P214" s="19">
        <v>0</v>
      </c>
      <c r="Q214" s="19">
        <v>0.85</v>
      </c>
      <c r="R214" s="20">
        <v>0</v>
      </c>
      <c r="S214" s="20">
        <f t="shared" si="7"/>
        <v>0.85</v>
      </c>
    </row>
    <row r="215" spans="1:19" ht="42.75" x14ac:dyDescent="0.25">
      <c r="A215" s="10" t="s">
        <v>221</v>
      </c>
      <c r="B215" s="11">
        <v>66932246</v>
      </c>
      <c r="C215" s="12" t="s">
        <v>222</v>
      </c>
      <c r="D215" s="63">
        <v>2176761</v>
      </c>
      <c r="E215" s="11" t="s">
        <v>80</v>
      </c>
      <c r="F215" s="11">
        <v>2015</v>
      </c>
      <c r="G215" s="13" t="s">
        <v>21</v>
      </c>
      <c r="H215" s="14">
        <v>0.94</v>
      </c>
      <c r="I215" s="56"/>
      <c r="J215" s="15"/>
      <c r="K215" s="15"/>
      <c r="L215" s="16"/>
      <c r="M215" s="17" t="s">
        <v>22</v>
      </c>
      <c r="N215" s="18">
        <v>0</v>
      </c>
      <c r="O215" s="19"/>
      <c r="P215" s="19">
        <v>0</v>
      </c>
      <c r="Q215" s="19">
        <v>0.94</v>
      </c>
      <c r="R215" s="20">
        <v>0</v>
      </c>
      <c r="S215" s="20">
        <f t="shared" si="7"/>
        <v>0.94</v>
      </c>
    </row>
    <row r="216" spans="1:19" ht="42.75" x14ac:dyDescent="0.25">
      <c r="A216" s="10" t="s">
        <v>221</v>
      </c>
      <c r="B216" s="11">
        <v>66932246</v>
      </c>
      <c r="C216" s="12" t="s">
        <v>222</v>
      </c>
      <c r="D216" s="63">
        <v>5597950</v>
      </c>
      <c r="E216" s="11" t="s">
        <v>224</v>
      </c>
      <c r="F216" s="11">
        <v>2015</v>
      </c>
      <c r="G216" s="13" t="s">
        <v>21</v>
      </c>
      <c r="H216" s="14">
        <v>1.35</v>
      </c>
      <c r="I216" s="56"/>
      <c r="J216" s="15"/>
      <c r="K216" s="15"/>
      <c r="L216" s="16"/>
      <c r="M216" s="17" t="s">
        <v>22</v>
      </c>
      <c r="N216" s="18">
        <v>0</v>
      </c>
      <c r="O216" s="19"/>
      <c r="P216" s="19">
        <v>0</v>
      </c>
      <c r="Q216" s="19">
        <v>0.85</v>
      </c>
      <c r="R216" s="20">
        <v>0.5</v>
      </c>
      <c r="S216" s="20">
        <f t="shared" si="7"/>
        <v>1.35</v>
      </c>
    </row>
    <row r="217" spans="1:19" ht="71.25" x14ac:dyDescent="0.25">
      <c r="A217" s="10" t="s">
        <v>225</v>
      </c>
      <c r="B217" s="11">
        <v>849081</v>
      </c>
      <c r="C217" s="12" t="s">
        <v>226</v>
      </c>
      <c r="D217" s="63">
        <v>7489419</v>
      </c>
      <c r="E217" s="11" t="s">
        <v>186</v>
      </c>
      <c r="F217" s="11">
        <v>2015</v>
      </c>
      <c r="G217" s="13" t="s">
        <v>26</v>
      </c>
      <c r="H217" s="14">
        <v>20</v>
      </c>
      <c r="I217" s="56"/>
      <c r="J217" s="15"/>
      <c r="K217" s="15"/>
      <c r="L217" s="16"/>
      <c r="M217" s="17" t="s">
        <v>22</v>
      </c>
      <c r="N217" s="18">
        <v>0.5</v>
      </c>
      <c r="O217" s="19"/>
      <c r="P217" s="19">
        <v>0</v>
      </c>
      <c r="Q217" s="19">
        <v>20</v>
      </c>
      <c r="R217" s="20">
        <v>0</v>
      </c>
      <c r="S217" s="20">
        <f t="shared" si="7"/>
        <v>20</v>
      </c>
    </row>
    <row r="218" spans="1:19" ht="42.75" x14ac:dyDescent="0.25">
      <c r="A218" s="10" t="s">
        <v>227</v>
      </c>
      <c r="B218" s="11">
        <v>26638916</v>
      </c>
      <c r="C218" s="12" t="s">
        <v>228</v>
      </c>
      <c r="D218" s="63">
        <v>2743927</v>
      </c>
      <c r="E218" s="11" t="s">
        <v>52</v>
      </c>
      <c r="F218" s="11">
        <v>2015</v>
      </c>
      <c r="G218" s="13" t="s">
        <v>21</v>
      </c>
      <c r="H218" s="14">
        <v>0.7</v>
      </c>
      <c r="I218" s="56"/>
      <c r="J218" s="15"/>
      <c r="K218" s="15"/>
      <c r="L218" s="16"/>
      <c r="M218" s="17" t="s">
        <v>22</v>
      </c>
      <c r="N218" s="18">
        <v>0</v>
      </c>
      <c r="O218" s="19"/>
      <c r="P218" s="19">
        <v>0</v>
      </c>
      <c r="Q218" s="19">
        <v>0.7</v>
      </c>
      <c r="R218" s="20">
        <v>0</v>
      </c>
      <c r="S218" s="20">
        <f t="shared" si="7"/>
        <v>0.7</v>
      </c>
    </row>
    <row r="219" spans="1:19" ht="42.75" x14ac:dyDescent="0.25">
      <c r="A219" s="10" t="s">
        <v>229</v>
      </c>
      <c r="B219" s="11">
        <v>26667924</v>
      </c>
      <c r="C219" s="12" t="s">
        <v>230</v>
      </c>
      <c r="D219" s="63">
        <v>1753789</v>
      </c>
      <c r="E219" s="11" t="s">
        <v>49</v>
      </c>
      <c r="F219" s="11">
        <v>2015</v>
      </c>
      <c r="G219" s="13" t="s">
        <v>21</v>
      </c>
      <c r="H219" s="14">
        <v>3</v>
      </c>
      <c r="I219" s="56"/>
      <c r="J219" s="15"/>
      <c r="K219" s="15"/>
      <c r="L219" s="16"/>
      <c r="M219" s="17" t="s">
        <v>22</v>
      </c>
      <c r="N219" s="18">
        <v>0</v>
      </c>
      <c r="O219" s="19"/>
      <c r="P219" s="19">
        <v>0</v>
      </c>
      <c r="Q219" s="19">
        <v>3</v>
      </c>
      <c r="R219" s="20">
        <v>0</v>
      </c>
      <c r="S219" s="20">
        <f t="shared" si="7"/>
        <v>3</v>
      </c>
    </row>
    <row r="220" spans="1:19" ht="42.75" x14ac:dyDescent="0.25">
      <c r="A220" s="10" t="s">
        <v>231</v>
      </c>
      <c r="B220" s="11">
        <v>60803291</v>
      </c>
      <c r="C220" s="12" t="s">
        <v>232</v>
      </c>
      <c r="D220" s="63">
        <v>6436814</v>
      </c>
      <c r="E220" s="11" t="s">
        <v>36</v>
      </c>
      <c r="F220" s="11">
        <v>2015</v>
      </c>
      <c r="G220" s="13" t="s">
        <v>21</v>
      </c>
      <c r="H220" s="14">
        <v>2.83</v>
      </c>
      <c r="I220" s="56"/>
      <c r="J220" s="15"/>
      <c r="K220" s="15"/>
      <c r="L220" s="16"/>
      <c r="M220" s="17" t="s">
        <v>22</v>
      </c>
      <c r="N220" s="18">
        <v>0</v>
      </c>
      <c r="O220" s="19"/>
      <c r="P220" s="19">
        <v>0</v>
      </c>
      <c r="Q220" s="19">
        <v>2.59</v>
      </c>
      <c r="R220" s="20">
        <v>0.24</v>
      </c>
      <c r="S220" s="20">
        <f t="shared" si="7"/>
        <v>2.83</v>
      </c>
    </row>
    <row r="221" spans="1:19" ht="42.75" x14ac:dyDescent="0.25">
      <c r="A221" s="10" t="s">
        <v>231</v>
      </c>
      <c r="B221" s="11">
        <v>60803291</v>
      </c>
      <c r="C221" s="12" t="s">
        <v>232</v>
      </c>
      <c r="D221" s="63">
        <v>8526003</v>
      </c>
      <c r="E221" s="11" t="s">
        <v>75</v>
      </c>
      <c r="F221" s="11">
        <v>2016</v>
      </c>
      <c r="G221" s="13" t="s">
        <v>21</v>
      </c>
      <c r="H221" s="14">
        <v>4.5</v>
      </c>
      <c r="I221" s="56"/>
      <c r="J221" s="15"/>
      <c r="K221" s="15"/>
      <c r="L221" s="16"/>
      <c r="M221" s="17" t="s">
        <v>45</v>
      </c>
      <c r="N221" s="18">
        <v>0</v>
      </c>
      <c r="O221" s="19"/>
      <c r="P221" s="19">
        <v>0</v>
      </c>
      <c r="Q221" s="19">
        <v>4.3</v>
      </c>
      <c r="R221" s="20">
        <v>0.2</v>
      </c>
      <c r="S221" s="20">
        <f t="shared" si="7"/>
        <v>4.5</v>
      </c>
    </row>
    <row r="222" spans="1:19" ht="42.75" x14ac:dyDescent="0.25">
      <c r="A222" s="10" t="s">
        <v>231</v>
      </c>
      <c r="B222" s="11">
        <v>60803291</v>
      </c>
      <c r="C222" s="12" t="s">
        <v>232</v>
      </c>
      <c r="D222" s="63">
        <v>1777712</v>
      </c>
      <c r="E222" s="11" t="s">
        <v>68</v>
      </c>
      <c r="F222" s="11">
        <v>2015</v>
      </c>
      <c r="G222" s="13" t="s">
        <v>21</v>
      </c>
      <c r="H222" s="14">
        <v>5.2690000000000001</v>
      </c>
      <c r="I222" s="56"/>
      <c r="J222" s="15"/>
      <c r="K222" s="15"/>
      <c r="L222" s="16"/>
      <c r="M222" s="17" t="s">
        <v>22</v>
      </c>
      <c r="N222" s="18">
        <v>0</v>
      </c>
      <c r="O222" s="19"/>
      <c r="P222" s="19">
        <v>0</v>
      </c>
      <c r="Q222" s="19">
        <v>5.27</v>
      </c>
      <c r="R222" s="20">
        <v>0</v>
      </c>
      <c r="S222" s="20">
        <f t="shared" si="7"/>
        <v>5.2690000000000001</v>
      </c>
    </row>
    <row r="223" spans="1:19" ht="38.25" x14ac:dyDescent="0.25">
      <c r="A223" s="10" t="s">
        <v>352</v>
      </c>
      <c r="B223" s="11">
        <v>302104</v>
      </c>
      <c r="C223" s="12" t="s">
        <v>337</v>
      </c>
      <c r="D223" s="63">
        <v>6768700</v>
      </c>
      <c r="E223" s="11" t="s">
        <v>329</v>
      </c>
      <c r="F223" s="11">
        <v>2020</v>
      </c>
      <c r="G223" s="13" t="s">
        <v>21</v>
      </c>
      <c r="H223" s="14">
        <v>2.5</v>
      </c>
      <c r="I223" s="69"/>
      <c r="J223" s="68"/>
      <c r="K223" s="68"/>
      <c r="L223" s="78"/>
      <c r="M223" s="17" t="s">
        <v>22</v>
      </c>
      <c r="N223" s="18">
        <v>0</v>
      </c>
      <c r="O223" s="19"/>
      <c r="P223" s="19"/>
      <c r="Q223" s="18">
        <v>0</v>
      </c>
      <c r="R223" s="20" t="s">
        <v>85</v>
      </c>
      <c r="S223" s="20">
        <v>2.5</v>
      </c>
    </row>
    <row r="224" spans="1:19" ht="42.75" x14ac:dyDescent="0.25">
      <c r="A224" s="10" t="s">
        <v>233</v>
      </c>
      <c r="B224" s="11">
        <v>70632596</v>
      </c>
      <c r="C224" s="12" t="s">
        <v>234</v>
      </c>
      <c r="D224" s="63">
        <v>9423114</v>
      </c>
      <c r="E224" s="11" t="s">
        <v>20</v>
      </c>
      <c r="F224" s="11">
        <v>2015</v>
      </c>
      <c r="G224" s="13" t="s">
        <v>21</v>
      </c>
      <c r="H224" s="14">
        <v>4.7969999999999997</v>
      </c>
      <c r="I224" s="56"/>
      <c r="J224" s="15"/>
      <c r="K224" s="15"/>
      <c r="L224" s="16"/>
      <c r="M224" s="17" t="s">
        <v>22</v>
      </c>
      <c r="N224" s="18">
        <v>0</v>
      </c>
      <c r="O224" s="19"/>
      <c r="P224" s="19">
        <v>0</v>
      </c>
      <c r="Q224" s="19">
        <v>3.3</v>
      </c>
      <c r="R224" s="20">
        <v>1.5</v>
      </c>
      <c r="S224" s="20">
        <f t="shared" ref="S224:S243" si="8">H224+I224+J224+K224</f>
        <v>4.7969999999999997</v>
      </c>
    </row>
    <row r="225" spans="1:19" ht="42.75" x14ac:dyDescent="0.25">
      <c r="A225" s="10" t="s">
        <v>235</v>
      </c>
      <c r="B225" s="11">
        <v>27793923</v>
      </c>
      <c r="C225" s="12" t="s">
        <v>236</v>
      </c>
      <c r="D225" s="63">
        <v>4284929</v>
      </c>
      <c r="E225" s="11" t="s">
        <v>52</v>
      </c>
      <c r="F225" s="11">
        <v>2015</v>
      </c>
      <c r="G225" s="13" t="s">
        <v>21</v>
      </c>
      <c r="H225" s="14">
        <v>6.5</v>
      </c>
      <c r="I225" s="56"/>
      <c r="J225" s="15"/>
      <c r="K225" s="15"/>
      <c r="L225" s="16"/>
      <c r="M225" s="17" t="s">
        <v>22</v>
      </c>
      <c r="N225" s="18">
        <v>0</v>
      </c>
      <c r="O225" s="19"/>
      <c r="P225" s="19">
        <v>0</v>
      </c>
      <c r="Q225" s="19">
        <v>6</v>
      </c>
      <c r="R225" s="20">
        <v>0.5</v>
      </c>
      <c r="S225" s="20">
        <f t="shared" si="8"/>
        <v>6.5</v>
      </c>
    </row>
    <row r="226" spans="1:19" ht="42.75" x14ac:dyDescent="0.25">
      <c r="A226" s="10" t="s">
        <v>237</v>
      </c>
      <c r="B226" s="11">
        <v>69746338</v>
      </c>
      <c r="C226" s="12" t="s">
        <v>238</v>
      </c>
      <c r="D226" s="63">
        <v>1181164</v>
      </c>
      <c r="E226" s="11" t="s">
        <v>20</v>
      </c>
      <c r="F226" s="11">
        <v>2015</v>
      </c>
      <c r="G226" s="13" t="s">
        <v>21</v>
      </c>
      <c r="H226" s="14">
        <v>7.0519999999999996</v>
      </c>
      <c r="I226" s="56"/>
      <c r="J226" s="15"/>
      <c r="K226" s="15"/>
      <c r="L226" s="16"/>
      <c r="M226" s="17" t="s">
        <v>22</v>
      </c>
      <c r="N226" s="18">
        <v>0</v>
      </c>
      <c r="O226" s="19"/>
      <c r="P226" s="19">
        <v>0</v>
      </c>
      <c r="Q226" s="19">
        <v>7.0519999999999996</v>
      </c>
      <c r="R226" s="20">
        <v>0</v>
      </c>
      <c r="S226" s="20">
        <f t="shared" si="8"/>
        <v>7.0519999999999996</v>
      </c>
    </row>
    <row r="227" spans="1:19" ht="42.75" x14ac:dyDescent="0.25">
      <c r="A227" s="10" t="s">
        <v>239</v>
      </c>
      <c r="B227" s="11">
        <v>25843907</v>
      </c>
      <c r="C227" s="12" t="s">
        <v>240</v>
      </c>
      <c r="D227" s="63">
        <v>2983262</v>
      </c>
      <c r="E227" s="11" t="s">
        <v>25</v>
      </c>
      <c r="F227" s="11">
        <v>2015</v>
      </c>
      <c r="G227" s="13" t="s">
        <v>26</v>
      </c>
      <c r="H227" s="14">
        <v>0</v>
      </c>
      <c r="I227" s="56">
        <v>14</v>
      </c>
      <c r="J227" s="15"/>
      <c r="K227" s="15"/>
      <c r="L227" s="16"/>
      <c r="M227" s="17" t="s">
        <v>22</v>
      </c>
      <c r="N227" s="18">
        <v>0</v>
      </c>
      <c r="O227" s="19">
        <v>1</v>
      </c>
      <c r="P227" s="19">
        <v>1</v>
      </c>
      <c r="Q227" s="19">
        <v>0</v>
      </c>
      <c r="R227" s="20">
        <v>0</v>
      </c>
      <c r="S227" s="20">
        <f t="shared" si="8"/>
        <v>14</v>
      </c>
    </row>
    <row r="228" spans="1:19" ht="42.75" x14ac:dyDescent="0.25">
      <c r="A228" s="10" t="s">
        <v>239</v>
      </c>
      <c r="B228" s="11">
        <v>25843907</v>
      </c>
      <c r="C228" s="12" t="s">
        <v>240</v>
      </c>
      <c r="D228" s="63">
        <v>9085387</v>
      </c>
      <c r="E228" s="11" t="s">
        <v>49</v>
      </c>
      <c r="F228" s="11">
        <v>2015</v>
      </c>
      <c r="G228" s="13" t="s">
        <v>21</v>
      </c>
      <c r="H228" s="14">
        <v>5.75</v>
      </c>
      <c r="I228" s="56"/>
      <c r="J228" s="15"/>
      <c r="K228" s="15"/>
      <c r="L228" s="16"/>
      <c r="M228" s="17" t="s">
        <v>22</v>
      </c>
      <c r="N228" s="18">
        <v>0</v>
      </c>
      <c r="O228" s="19"/>
      <c r="P228" s="19">
        <v>0</v>
      </c>
      <c r="Q228" s="19">
        <v>5.75</v>
      </c>
      <c r="R228" s="20">
        <v>0</v>
      </c>
      <c r="S228" s="20">
        <f t="shared" si="8"/>
        <v>5.75</v>
      </c>
    </row>
    <row r="229" spans="1:19" ht="42.75" x14ac:dyDescent="0.25">
      <c r="A229" s="10" t="s">
        <v>239</v>
      </c>
      <c r="B229" s="11">
        <v>25843907</v>
      </c>
      <c r="C229" s="12" t="s">
        <v>240</v>
      </c>
      <c r="D229" s="63">
        <v>4911368</v>
      </c>
      <c r="E229" s="11" t="s">
        <v>73</v>
      </c>
      <c r="F229" s="11">
        <v>2015</v>
      </c>
      <c r="G229" s="13" t="s">
        <v>21</v>
      </c>
      <c r="H229" s="14">
        <v>3</v>
      </c>
      <c r="I229" s="56"/>
      <c r="J229" s="15"/>
      <c r="K229" s="15"/>
      <c r="L229" s="16"/>
      <c r="M229" s="17" t="s">
        <v>22</v>
      </c>
      <c r="N229" s="18">
        <v>0</v>
      </c>
      <c r="O229" s="19"/>
      <c r="P229" s="19">
        <v>0</v>
      </c>
      <c r="Q229" s="19">
        <v>3</v>
      </c>
      <c r="R229" s="20">
        <v>0</v>
      </c>
      <c r="S229" s="20">
        <f t="shared" si="8"/>
        <v>3</v>
      </c>
    </row>
    <row r="230" spans="1:19" ht="42.75" x14ac:dyDescent="0.25">
      <c r="A230" s="10" t="s">
        <v>239</v>
      </c>
      <c r="B230" s="11">
        <v>25843907</v>
      </c>
      <c r="C230" s="12" t="s">
        <v>240</v>
      </c>
      <c r="D230" s="63">
        <v>8101789</v>
      </c>
      <c r="E230" s="11" t="s">
        <v>170</v>
      </c>
      <c r="F230" s="11">
        <v>2015</v>
      </c>
      <c r="G230" s="13" t="s">
        <v>21</v>
      </c>
      <c r="H230" s="14">
        <v>0.7</v>
      </c>
      <c r="I230" s="56"/>
      <c r="J230" s="15"/>
      <c r="K230" s="15"/>
      <c r="L230" s="16"/>
      <c r="M230" s="17" t="s">
        <v>22</v>
      </c>
      <c r="N230" s="18">
        <v>0</v>
      </c>
      <c r="O230" s="19"/>
      <c r="P230" s="19">
        <v>0</v>
      </c>
      <c r="Q230" s="19">
        <v>0.7</v>
      </c>
      <c r="R230" s="20">
        <v>0</v>
      </c>
      <c r="S230" s="20">
        <f t="shared" si="8"/>
        <v>0.7</v>
      </c>
    </row>
    <row r="231" spans="1:19" ht="42.75" x14ac:dyDescent="0.25">
      <c r="A231" s="10" t="s">
        <v>239</v>
      </c>
      <c r="B231" s="11">
        <v>25843907</v>
      </c>
      <c r="C231" s="12" t="s">
        <v>240</v>
      </c>
      <c r="D231" s="63">
        <v>9312308</v>
      </c>
      <c r="E231" s="11" t="s">
        <v>29</v>
      </c>
      <c r="F231" s="11">
        <v>2015</v>
      </c>
      <c r="G231" s="13" t="s">
        <v>21</v>
      </c>
      <c r="H231" s="14">
        <v>3.0489999999999999</v>
      </c>
      <c r="I231" s="56"/>
      <c r="J231" s="15"/>
      <c r="K231" s="15"/>
      <c r="L231" s="16"/>
      <c r="M231" s="17" t="s">
        <v>22</v>
      </c>
      <c r="N231" s="18">
        <v>0</v>
      </c>
      <c r="O231" s="19"/>
      <c r="P231" s="19">
        <v>0</v>
      </c>
      <c r="Q231" s="19">
        <v>3.0489999999999999</v>
      </c>
      <c r="R231" s="20">
        <v>0</v>
      </c>
      <c r="S231" s="20">
        <f t="shared" si="8"/>
        <v>3.0489999999999999</v>
      </c>
    </row>
    <row r="232" spans="1:19" ht="42.75" x14ac:dyDescent="0.25">
      <c r="A232" s="10" t="s">
        <v>239</v>
      </c>
      <c r="B232" s="11">
        <v>25843907</v>
      </c>
      <c r="C232" s="12" t="s">
        <v>240</v>
      </c>
      <c r="D232" s="63">
        <v>5515996</v>
      </c>
      <c r="E232" s="11" t="s">
        <v>36</v>
      </c>
      <c r="F232" s="11">
        <v>2015</v>
      </c>
      <c r="G232" s="13" t="s">
        <v>21</v>
      </c>
      <c r="H232" s="14">
        <v>1.1000000000000001</v>
      </c>
      <c r="I232" s="56"/>
      <c r="J232" s="15"/>
      <c r="K232" s="15"/>
      <c r="L232" s="16"/>
      <c r="M232" s="17" t="s">
        <v>22</v>
      </c>
      <c r="N232" s="18">
        <v>0</v>
      </c>
      <c r="O232" s="19"/>
      <c r="P232" s="19">
        <v>0</v>
      </c>
      <c r="Q232" s="19">
        <v>1.1000000000000001</v>
      </c>
      <c r="R232" s="20">
        <v>0</v>
      </c>
      <c r="S232" s="20">
        <f t="shared" si="8"/>
        <v>1.1000000000000001</v>
      </c>
    </row>
    <row r="233" spans="1:19" ht="42.75" x14ac:dyDescent="0.25">
      <c r="A233" s="10" t="s">
        <v>239</v>
      </c>
      <c r="B233" s="11">
        <v>25843907</v>
      </c>
      <c r="C233" s="12" t="s">
        <v>240</v>
      </c>
      <c r="D233" s="63">
        <v>7177532</v>
      </c>
      <c r="E233" s="11" t="s">
        <v>58</v>
      </c>
      <c r="F233" s="11">
        <v>2015</v>
      </c>
      <c r="G233" s="13" t="s">
        <v>21</v>
      </c>
      <c r="H233" s="14">
        <v>9</v>
      </c>
      <c r="I233" s="56"/>
      <c r="J233" s="15"/>
      <c r="K233" s="15"/>
      <c r="L233" s="16"/>
      <c r="M233" s="17" t="s">
        <v>22</v>
      </c>
      <c r="N233" s="18">
        <v>0</v>
      </c>
      <c r="O233" s="19"/>
      <c r="P233" s="19">
        <v>0</v>
      </c>
      <c r="Q233" s="19">
        <v>7</v>
      </c>
      <c r="R233" s="20">
        <v>2</v>
      </c>
      <c r="S233" s="20">
        <f t="shared" si="8"/>
        <v>9</v>
      </c>
    </row>
    <row r="234" spans="1:19" ht="42.75" x14ac:dyDescent="0.25">
      <c r="A234" s="10" t="s">
        <v>239</v>
      </c>
      <c r="B234" s="11">
        <v>25843907</v>
      </c>
      <c r="C234" s="12" t="s">
        <v>240</v>
      </c>
      <c r="D234" s="63">
        <v>6173359</v>
      </c>
      <c r="E234" s="11" t="s">
        <v>52</v>
      </c>
      <c r="F234" s="11">
        <v>2015</v>
      </c>
      <c r="G234" s="13" t="s">
        <v>21</v>
      </c>
      <c r="H234" s="14">
        <v>9.9</v>
      </c>
      <c r="I234" s="56"/>
      <c r="J234" s="15"/>
      <c r="K234" s="15"/>
      <c r="L234" s="16"/>
      <c r="M234" s="17" t="s">
        <v>22</v>
      </c>
      <c r="N234" s="18">
        <v>0</v>
      </c>
      <c r="O234" s="19"/>
      <c r="P234" s="19">
        <v>0</v>
      </c>
      <c r="Q234" s="19">
        <v>9.9</v>
      </c>
      <c r="R234" s="20">
        <v>0</v>
      </c>
      <c r="S234" s="20">
        <f t="shared" si="8"/>
        <v>9.9</v>
      </c>
    </row>
    <row r="235" spans="1:19" ht="42.75" x14ac:dyDescent="0.25">
      <c r="A235" s="10" t="s">
        <v>239</v>
      </c>
      <c r="B235" s="11">
        <v>25843907</v>
      </c>
      <c r="C235" s="12" t="s">
        <v>240</v>
      </c>
      <c r="D235" s="63">
        <v>4944201</v>
      </c>
      <c r="E235" s="11" t="s">
        <v>80</v>
      </c>
      <c r="F235" s="11">
        <v>2017</v>
      </c>
      <c r="G235" s="13" t="s">
        <v>21</v>
      </c>
      <c r="H235" s="14">
        <v>2</v>
      </c>
      <c r="I235" s="56"/>
      <c r="J235" s="15"/>
      <c r="K235" s="15"/>
      <c r="L235" s="16"/>
      <c r="M235" s="17" t="s">
        <v>22</v>
      </c>
      <c r="N235" s="18">
        <v>0</v>
      </c>
      <c r="O235" s="19"/>
      <c r="P235" s="19">
        <v>0</v>
      </c>
      <c r="Q235" s="19">
        <v>1.3</v>
      </c>
      <c r="R235" s="20">
        <v>0.7</v>
      </c>
      <c r="S235" s="20">
        <f t="shared" si="8"/>
        <v>2</v>
      </c>
    </row>
    <row r="236" spans="1:19" ht="42.75" x14ac:dyDescent="0.25">
      <c r="A236" s="10" t="s">
        <v>241</v>
      </c>
      <c r="B236" s="11">
        <v>70100691</v>
      </c>
      <c r="C236" s="12" t="s">
        <v>242</v>
      </c>
      <c r="D236" s="63">
        <v>5079425</v>
      </c>
      <c r="E236" s="11" t="s">
        <v>68</v>
      </c>
      <c r="F236" s="11">
        <v>2015</v>
      </c>
      <c r="G236" s="13" t="s">
        <v>21</v>
      </c>
      <c r="H236" s="14">
        <v>3.5</v>
      </c>
      <c r="I236" s="56"/>
      <c r="J236" s="15"/>
      <c r="K236" s="15"/>
      <c r="L236" s="16"/>
      <c r="M236" s="17" t="s">
        <v>22</v>
      </c>
      <c r="N236" s="18">
        <v>0</v>
      </c>
      <c r="O236" s="19"/>
      <c r="P236" s="19">
        <v>0</v>
      </c>
      <c r="Q236" s="19">
        <v>3.5</v>
      </c>
      <c r="R236" s="20">
        <v>0</v>
      </c>
      <c r="S236" s="20">
        <f t="shared" si="8"/>
        <v>3.5</v>
      </c>
    </row>
    <row r="237" spans="1:19" ht="42.75" x14ac:dyDescent="0.25">
      <c r="A237" s="10" t="s">
        <v>241</v>
      </c>
      <c r="B237" s="11">
        <v>70100691</v>
      </c>
      <c r="C237" s="12" t="s">
        <v>242</v>
      </c>
      <c r="D237" s="63">
        <v>1979239</v>
      </c>
      <c r="E237" s="11" t="s">
        <v>33</v>
      </c>
      <c r="F237" s="11">
        <v>2015</v>
      </c>
      <c r="G237" s="13" t="s">
        <v>21</v>
      </c>
      <c r="H237" s="14">
        <v>4.6500000000000004</v>
      </c>
      <c r="I237" s="56"/>
      <c r="J237" s="15"/>
      <c r="K237" s="15"/>
      <c r="L237" s="16"/>
      <c r="M237" s="17" t="s">
        <v>22</v>
      </c>
      <c r="N237" s="18">
        <v>0</v>
      </c>
      <c r="O237" s="19"/>
      <c r="P237" s="19">
        <v>0</v>
      </c>
      <c r="Q237" s="19">
        <v>4.6500000000000004</v>
      </c>
      <c r="R237" s="20">
        <v>0</v>
      </c>
      <c r="S237" s="20">
        <f t="shared" si="8"/>
        <v>4.6500000000000004</v>
      </c>
    </row>
    <row r="238" spans="1:19" ht="42.75" x14ac:dyDescent="0.25">
      <c r="A238" s="10" t="s">
        <v>243</v>
      </c>
      <c r="B238" s="11">
        <v>26538181</v>
      </c>
      <c r="C238" s="12" t="s">
        <v>244</v>
      </c>
      <c r="D238" s="63">
        <v>1265392</v>
      </c>
      <c r="E238" s="11" t="s">
        <v>29</v>
      </c>
      <c r="F238" s="11">
        <v>2015</v>
      </c>
      <c r="G238" s="13" t="s">
        <v>21</v>
      </c>
      <c r="H238" s="14">
        <v>3.149</v>
      </c>
      <c r="I238" s="56"/>
      <c r="J238" s="15"/>
      <c r="K238" s="15"/>
      <c r="L238" s="16"/>
      <c r="M238" s="17" t="s">
        <v>22</v>
      </c>
      <c r="N238" s="18">
        <v>0</v>
      </c>
      <c r="O238" s="19"/>
      <c r="P238" s="19">
        <v>0</v>
      </c>
      <c r="Q238" s="19">
        <v>3.149</v>
      </c>
      <c r="R238" s="20">
        <v>0</v>
      </c>
      <c r="S238" s="20">
        <f t="shared" si="8"/>
        <v>3.149</v>
      </c>
    </row>
    <row r="239" spans="1:19" ht="57" x14ac:dyDescent="0.25">
      <c r="A239" s="10" t="s">
        <v>245</v>
      </c>
      <c r="B239" s="11">
        <v>67338763</v>
      </c>
      <c r="C239" s="12" t="s">
        <v>246</v>
      </c>
      <c r="D239" s="63">
        <v>1933279</v>
      </c>
      <c r="E239" s="11" t="s">
        <v>153</v>
      </c>
      <c r="F239" s="11">
        <v>2015</v>
      </c>
      <c r="G239" s="13" t="s">
        <v>21</v>
      </c>
      <c r="H239" s="14">
        <v>1.45</v>
      </c>
      <c r="I239" s="56"/>
      <c r="J239" s="15"/>
      <c r="K239" s="15"/>
      <c r="L239" s="16"/>
      <c r="M239" s="17" t="s">
        <v>22</v>
      </c>
      <c r="N239" s="18">
        <v>0</v>
      </c>
      <c r="O239" s="19"/>
      <c r="P239" s="19">
        <v>0</v>
      </c>
      <c r="Q239" s="19">
        <v>1.45</v>
      </c>
      <c r="R239" s="20">
        <v>0</v>
      </c>
      <c r="S239" s="20">
        <f t="shared" si="8"/>
        <v>1.45</v>
      </c>
    </row>
    <row r="240" spans="1:19" ht="57" x14ac:dyDescent="0.25">
      <c r="A240" s="10" t="s">
        <v>245</v>
      </c>
      <c r="B240" s="11">
        <v>67338763</v>
      </c>
      <c r="C240" s="12" t="s">
        <v>246</v>
      </c>
      <c r="D240" s="63">
        <v>6356536</v>
      </c>
      <c r="E240" s="11" t="s">
        <v>80</v>
      </c>
      <c r="F240" s="11">
        <v>2015</v>
      </c>
      <c r="G240" s="13" t="s">
        <v>21</v>
      </c>
      <c r="H240" s="14">
        <v>1.45</v>
      </c>
      <c r="I240" s="56"/>
      <c r="J240" s="15"/>
      <c r="K240" s="15"/>
      <c r="L240" s="16"/>
      <c r="M240" s="17" t="s">
        <v>22</v>
      </c>
      <c r="N240" s="18">
        <v>0</v>
      </c>
      <c r="O240" s="19"/>
      <c r="P240" s="19">
        <v>0</v>
      </c>
      <c r="Q240" s="19">
        <v>1.45</v>
      </c>
      <c r="R240" s="20">
        <v>0</v>
      </c>
      <c r="S240" s="20">
        <f t="shared" si="8"/>
        <v>1.45</v>
      </c>
    </row>
    <row r="241" spans="1:19" ht="28.5" x14ac:dyDescent="0.25">
      <c r="A241" s="10" t="s">
        <v>247</v>
      </c>
      <c r="B241" s="11">
        <v>75003988</v>
      </c>
      <c r="C241" s="12" t="s">
        <v>248</v>
      </c>
      <c r="D241" s="63">
        <v>6151236</v>
      </c>
      <c r="E241" s="11" t="s">
        <v>42</v>
      </c>
      <c r="F241" s="11">
        <v>2015</v>
      </c>
      <c r="G241" s="13" t="s">
        <v>26</v>
      </c>
      <c r="H241" s="14">
        <v>23</v>
      </c>
      <c r="I241" s="56"/>
      <c r="J241" s="15"/>
      <c r="K241" s="15"/>
      <c r="L241" s="16"/>
      <c r="M241" s="17" t="s">
        <v>22</v>
      </c>
      <c r="N241" s="18">
        <v>1</v>
      </c>
      <c r="O241" s="19"/>
      <c r="P241" s="19">
        <v>0</v>
      </c>
      <c r="Q241" s="19">
        <v>29</v>
      </c>
      <c r="R241" s="20">
        <v>-6</v>
      </c>
      <c r="S241" s="20">
        <f t="shared" si="8"/>
        <v>23</v>
      </c>
    </row>
    <row r="242" spans="1:19" ht="28.5" x14ac:dyDescent="0.25">
      <c r="A242" s="10" t="s">
        <v>247</v>
      </c>
      <c r="B242" s="11">
        <v>75003988</v>
      </c>
      <c r="C242" s="12" t="s">
        <v>248</v>
      </c>
      <c r="D242" s="63">
        <v>8348519</v>
      </c>
      <c r="E242" s="11" t="s">
        <v>27</v>
      </c>
      <c r="F242" s="11">
        <v>2015</v>
      </c>
      <c r="G242" s="13" t="s">
        <v>26</v>
      </c>
      <c r="H242" s="14">
        <v>49</v>
      </c>
      <c r="I242" s="56"/>
      <c r="J242" s="15"/>
      <c r="K242" s="15"/>
      <c r="L242" s="16"/>
      <c r="M242" s="17" t="s">
        <v>22</v>
      </c>
      <c r="N242" s="18">
        <v>1</v>
      </c>
      <c r="O242" s="19"/>
      <c r="P242" s="19">
        <v>0</v>
      </c>
      <c r="Q242" s="19">
        <v>37</v>
      </c>
      <c r="R242" s="20">
        <v>12</v>
      </c>
      <c r="S242" s="20">
        <f t="shared" si="8"/>
        <v>49</v>
      </c>
    </row>
    <row r="243" spans="1:19" ht="71.25" x14ac:dyDescent="0.25">
      <c r="A243" s="10" t="s">
        <v>249</v>
      </c>
      <c r="B243" s="11">
        <v>49559044</v>
      </c>
      <c r="C243" s="12" t="s">
        <v>250</v>
      </c>
      <c r="D243" s="63">
        <v>1623387</v>
      </c>
      <c r="E243" s="11" t="s">
        <v>52</v>
      </c>
      <c r="F243" s="11">
        <v>2015</v>
      </c>
      <c r="G243" s="13" t="s">
        <v>21</v>
      </c>
      <c r="H243" s="14">
        <v>10.9</v>
      </c>
      <c r="I243" s="56"/>
      <c r="J243" s="15"/>
      <c r="K243" s="15"/>
      <c r="L243" s="16"/>
      <c r="M243" s="17" t="s">
        <v>22</v>
      </c>
      <c r="N243" s="18">
        <v>0</v>
      </c>
      <c r="O243" s="19"/>
      <c r="P243" s="19">
        <v>0</v>
      </c>
      <c r="Q243" s="19">
        <v>9.5</v>
      </c>
      <c r="R243" s="20">
        <v>1.4</v>
      </c>
      <c r="S243" s="20">
        <f t="shared" si="8"/>
        <v>10.9</v>
      </c>
    </row>
    <row r="244" spans="1:19" ht="71.25" x14ac:dyDescent="0.25">
      <c r="A244" s="10" t="s">
        <v>249</v>
      </c>
      <c r="B244" s="11">
        <v>49559044</v>
      </c>
      <c r="C244" s="12" t="s">
        <v>250</v>
      </c>
      <c r="D244" s="11">
        <v>8640129</v>
      </c>
      <c r="E244" s="11" t="s">
        <v>331</v>
      </c>
      <c r="F244" s="11">
        <v>2020</v>
      </c>
      <c r="G244" s="13" t="s">
        <v>21</v>
      </c>
      <c r="H244" s="14">
        <v>2.5</v>
      </c>
      <c r="I244" s="69"/>
      <c r="J244" s="68"/>
      <c r="K244" s="68"/>
      <c r="L244" s="78"/>
      <c r="M244" s="17" t="s">
        <v>22</v>
      </c>
      <c r="N244" s="18">
        <v>0</v>
      </c>
      <c r="O244" s="19"/>
      <c r="P244" s="19"/>
      <c r="Q244" s="18">
        <v>0</v>
      </c>
      <c r="R244" s="20" t="s">
        <v>85</v>
      </c>
      <c r="S244" s="20">
        <v>2.5</v>
      </c>
    </row>
    <row r="245" spans="1:19" ht="42.75" x14ac:dyDescent="0.25">
      <c r="A245" s="10" t="s">
        <v>251</v>
      </c>
      <c r="B245" s="11">
        <v>49558854</v>
      </c>
      <c r="C245" s="12" t="s">
        <v>252</v>
      </c>
      <c r="D245" s="63">
        <v>6433547</v>
      </c>
      <c r="E245" s="11" t="s">
        <v>49</v>
      </c>
      <c r="F245" s="11">
        <v>2015</v>
      </c>
      <c r="G245" s="13" t="s">
        <v>21</v>
      </c>
      <c r="H245" s="14">
        <v>6.4</v>
      </c>
      <c r="I245" s="56"/>
      <c r="J245" s="15"/>
      <c r="K245" s="15"/>
      <c r="L245" s="16"/>
      <c r="M245" s="17" t="s">
        <v>22</v>
      </c>
      <c r="N245" s="18">
        <v>0</v>
      </c>
      <c r="O245" s="19"/>
      <c r="P245" s="19">
        <v>0</v>
      </c>
      <c r="Q245" s="19">
        <v>6.4</v>
      </c>
      <c r="R245" s="20">
        <v>0</v>
      </c>
      <c r="S245" s="20">
        <f t="shared" ref="S245:S276" si="9">H245+I245+J245+K245</f>
        <v>6.4</v>
      </c>
    </row>
    <row r="246" spans="1:19" ht="42.75" x14ac:dyDescent="0.25">
      <c r="A246" s="10" t="s">
        <v>251</v>
      </c>
      <c r="B246" s="11">
        <v>49558854</v>
      </c>
      <c r="C246" s="12" t="s">
        <v>252</v>
      </c>
      <c r="D246" s="63">
        <v>3742064</v>
      </c>
      <c r="E246" s="11" t="s">
        <v>42</v>
      </c>
      <c r="F246" s="11">
        <v>2015</v>
      </c>
      <c r="G246" s="13" t="s">
        <v>26</v>
      </c>
      <c r="H246" s="14">
        <v>40</v>
      </c>
      <c r="I246" s="56"/>
      <c r="J246" s="15"/>
      <c r="K246" s="15"/>
      <c r="L246" s="16"/>
      <c r="M246" s="17" t="s">
        <v>22</v>
      </c>
      <c r="N246" s="18">
        <v>0</v>
      </c>
      <c r="O246" s="19"/>
      <c r="P246" s="19">
        <v>0</v>
      </c>
      <c r="Q246" s="19">
        <v>40</v>
      </c>
      <c r="R246" s="20">
        <v>0</v>
      </c>
      <c r="S246" s="20">
        <f t="shared" si="9"/>
        <v>40</v>
      </c>
    </row>
    <row r="247" spans="1:19" ht="42.75" x14ac:dyDescent="0.25">
      <c r="A247" s="10" t="s">
        <v>251</v>
      </c>
      <c r="B247" s="11">
        <v>49558854</v>
      </c>
      <c r="C247" s="12" t="s">
        <v>252</v>
      </c>
      <c r="D247" s="63">
        <v>9841921</v>
      </c>
      <c r="E247" s="11" t="s">
        <v>27</v>
      </c>
      <c r="F247" s="11">
        <v>2015</v>
      </c>
      <c r="G247" s="13" t="s">
        <v>26</v>
      </c>
      <c r="H247" s="14">
        <v>42</v>
      </c>
      <c r="I247" s="56"/>
      <c r="J247" s="15"/>
      <c r="K247" s="15"/>
      <c r="L247" s="16"/>
      <c r="M247" s="17" t="s">
        <v>22</v>
      </c>
      <c r="N247" s="18">
        <v>0</v>
      </c>
      <c r="O247" s="19"/>
      <c r="P247" s="19">
        <v>0</v>
      </c>
      <c r="Q247" s="19">
        <v>42</v>
      </c>
      <c r="R247" s="20">
        <v>0</v>
      </c>
      <c r="S247" s="20">
        <f t="shared" si="9"/>
        <v>42</v>
      </c>
    </row>
    <row r="248" spans="1:19" ht="42.75" x14ac:dyDescent="0.25">
      <c r="A248" s="10" t="s">
        <v>251</v>
      </c>
      <c r="B248" s="11">
        <v>49558854</v>
      </c>
      <c r="C248" s="12" t="s">
        <v>252</v>
      </c>
      <c r="D248" s="63">
        <v>9130254</v>
      </c>
      <c r="E248" s="11" t="s">
        <v>20</v>
      </c>
      <c r="F248" s="11">
        <v>2015</v>
      </c>
      <c r="G248" s="13" t="s">
        <v>21</v>
      </c>
      <c r="H248" s="14">
        <v>3.3</v>
      </c>
      <c r="I248" s="56"/>
      <c r="J248" s="15"/>
      <c r="K248" s="15"/>
      <c r="L248" s="16"/>
      <c r="M248" s="17" t="s">
        <v>22</v>
      </c>
      <c r="N248" s="18">
        <v>0</v>
      </c>
      <c r="O248" s="19"/>
      <c r="P248" s="19">
        <v>0</v>
      </c>
      <c r="Q248" s="19">
        <v>3.3</v>
      </c>
      <c r="R248" s="20">
        <v>0</v>
      </c>
      <c r="S248" s="20">
        <f t="shared" si="9"/>
        <v>3.3</v>
      </c>
    </row>
    <row r="249" spans="1:19" ht="42.75" x14ac:dyDescent="0.25">
      <c r="A249" s="10" t="s">
        <v>251</v>
      </c>
      <c r="B249" s="11">
        <v>49558854</v>
      </c>
      <c r="C249" s="12" t="s">
        <v>252</v>
      </c>
      <c r="D249" s="63">
        <v>1926202</v>
      </c>
      <c r="E249" s="11" t="s">
        <v>52</v>
      </c>
      <c r="F249" s="11">
        <v>2015</v>
      </c>
      <c r="G249" s="13" t="s">
        <v>21</v>
      </c>
      <c r="H249" s="14">
        <v>49</v>
      </c>
      <c r="I249" s="56"/>
      <c r="J249" s="15"/>
      <c r="K249" s="15"/>
      <c r="L249" s="16"/>
      <c r="M249" s="17" t="s">
        <v>22</v>
      </c>
      <c r="N249" s="18">
        <v>0</v>
      </c>
      <c r="O249" s="19"/>
      <c r="P249" s="19">
        <v>0</v>
      </c>
      <c r="Q249" s="19">
        <v>46.75</v>
      </c>
      <c r="R249" s="20">
        <v>2.25</v>
      </c>
      <c r="S249" s="20">
        <f t="shared" si="9"/>
        <v>49</v>
      </c>
    </row>
    <row r="250" spans="1:19" ht="42.75" x14ac:dyDescent="0.25">
      <c r="A250" s="10" t="s">
        <v>253</v>
      </c>
      <c r="B250" s="11">
        <v>75004259</v>
      </c>
      <c r="C250" s="12" t="s">
        <v>254</v>
      </c>
      <c r="D250" s="63">
        <v>3342323</v>
      </c>
      <c r="E250" s="11" t="s">
        <v>57</v>
      </c>
      <c r="F250" s="11">
        <v>2015</v>
      </c>
      <c r="G250" s="13" t="s">
        <v>21</v>
      </c>
      <c r="H250" s="14">
        <v>9.5</v>
      </c>
      <c r="I250" s="56"/>
      <c r="J250" s="15"/>
      <c r="K250" s="15"/>
      <c r="L250" s="16"/>
      <c r="M250" s="17" t="s">
        <v>22</v>
      </c>
      <c r="N250" s="18">
        <v>1</v>
      </c>
      <c r="O250" s="19"/>
      <c r="P250" s="19">
        <v>0</v>
      </c>
      <c r="Q250" s="19">
        <v>9.5</v>
      </c>
      <c r="R250" s="20">
        <v>0</v>
      </c>
      <c r="S250" s="20">
        <f t="shared" si="9"/>
        <v>9.5</v>
      </c>
    </row>
    <row r="251" spans="1:19" ht="42.75" x14ac:dyDescent="0.25">
      <c r="A251" s="10" t="s">
        <v>253</v>
      </c>
      <c r="B251" s="11">
        <v>75004259</v>
      </c>
      <c r="C251" s="12" t="s">
        <v>254</v>
      </c>
      <c r="D251" s="63">
        <v>1144673</v>
      </c>
      <c r="E251" s="11" t="s">
        <v>51</v>
      </c>
      <c r="F251" s="11">
        <v>2015</v>
      </c>
      <c r="G251" s="13" t="s">
        <v>26</v>
      </c>
      <c r="H251" s="14">
        <v>76</v>
      </c>
      <c r="I251" s="56"/>
      <c r="J251" s="15"/>
      <c r="K251" s="15"/>
      <c r="L251" s="16"/>
      <c r="M251" s="17" t="s">
        <v>22</v>
      </c>
      <c r="N251" s="18">
        <v>1</v>
      </c>
      <c r="O251" s="19"/>
      <c r="P251" s="19">
        <v>0</v>
      </c>
      <c r="Q251" s="19">
        <v>77</v>
      </c>
      <c r="R251" s="20">
        <v>0</v>
      </c>
      <c r="S251" s="20">
        <f t="shared" si="9"/>
        <v>76</v>
      </c>
    </row>
    <row r="252" spans="1:19" ht="42.75" x14ac:dyDescent="0.25">
      <c r="A252" s="10" t="s">
        <v>253</v>
      </c>
      <c r="B252" s="11">
        <v>75004259</v>
      </c>
      <c r="C252" s="12" t="s">
        <v>254</v>
      </c>
      <c r="D252" s="63">
        <v>3734704</v>
      </c>
      <c r="E252" s="11" t="s">
        <v>52</v>
      </c>
      <c r="F252" s="11">
        <v>2015</v>
      </c>
      <c r="G252" s="13" t="s">
        <v>21</v>
      </c>
      <c r="H252" s="14">
        <v>55.75</v>
      </c>
      <c r="I252" s="56"/>
      <c r="J252" s="15"/>
      <c r="K252" s="15"/>
      <c r="L252" s="16"/>
      <c r="M252" s="17" t="s">
        <v>22</v>
      </c>
      <c r="N252" s="18">
        <v>1</v>
      </c>
      <c r="O252" s="19"/>
      <c r="P252" s="19">
        <v>0</v>
      </c>
      <c r="Q252" s="19">
        <v>55.75</v>
      </c>
      <c r="R252" s="20">
        <v>0</v>
      </c>
      <c r="S252" s="20">
        <f t="shared" si="9"/>
        <v>55.75</v>
      </c>
    </row>
    <row r="253" spans="1:19" ht="42.75" x14ac:dyDescent="0.25">
      <c r="A253" s="10" t="s">
        <v>255</v>
      </c>
      <c r="B253" s="11">
        <v>75004011</v>
      </c>
      <c r="C253" s="12" t="s">
        <v>256</v>
      </c>
      <c r="D253" s="63">
        <v>6669041</v>
      </c>
      <c r="E253" s="11" t="s">
        <v>42</v>
      </c>
      <c r="F253" s="11">
        <v>2015</v>
      </c>
      <c r="G253" s="13" t="s">
        <v>26</v>
      </c>
      <c r="H253" s="14">
        <v>172</v>
      </c>
      <c r="I253" s="56"/>
      <c r="J253" s="15"/>
      <c r="K253" s="15"/>
      <c r="L253" s="16"/>
      <c r="M253" s="17" t="s">
        <v>22</v>
      </c>
      <c r="N253" s="18">
        <v>1</v>
      </c>
      <c r="O253" s="19"/>
      <c r="P253" s="19">
        <v>0</v>
      </c>
      <c r="Q253" s="19">
        <v>176</v>
      </c>
      <c r="R253" s="20">
        <v>-4</v>
      </c>
      <c r="S253" s="20">
        <f t="shared" si="9"/>
        <v>172</v>
      </c>
    </row>
    <row r="254" spans="1:19" ht="42.75" x14ac:dyDescent="0.25">
      <c r="A254" s="10" t="s">
        <v>255</v>
      </c>
      <c r="B254" s="11">
        <v>75004011</v>
      </c>
      <c r="C254" s="12" t="s">
        <v>256</v>
      </c>
      <c r="D254" s="63">
        <v>8587282</v>
      </c>
      <c r="E254" s="11" t="s">
        <v>27</v>
      </c>
      <c r="F254" s="11">
        <v>2015</v>
      </c>
      <c r="G254" s="13" t="s">
        <v>26</v>
      </c>
      <c r="H254" s="14">
        <v>58</v>
      </c>
      <c r="I254" s="56"/>
      <c r="J254" s="15"/>
      <c r="K254" s="15"/>
      <c r="L254" s="16"/>
      <c r="M254" s="17" t="s">
        <v>22</v>
      </c>
      <c r="N254" s="18">
        <v>1</v>
      </c>
      <c r="O254" s="19"/>
      <c r="P254" s="19">
        <v>0</v>
      </c>
      <c r="Q254" s="19">
        <v>54</v>
      </c>
      <c r="R254" s="20">
        <v>4</v>
      </c>
      <c r="S254" s="20">
        <f t="shared" si="9"/>
        <v>58</v>
      </c>
    </row>
    <row r="255" spans="1:19" ht="42.75" x14ac:dyDescent="0.25">
      <c r="A255" s="10" t="s">
        <v>255</v>
      </c>
      <c r="B255" s="11">
        <v>75004011</v>
      </c>
      <c r="C255" s="12" t="s">
        <v>256</v>
      </c>
      <c r="D255" s="64">
        <v>9539561</v>
      </c>
      <c r="E255" s="11" t="s">
        <v>51</v>
      </c>
      <c r="F255" s="11">
        <v>2015</v>
      </c>
      <c r="G255" s="13" t="s">
        <v>26</v>
      </c>
      <c r="H255" s="14">
        <v>47</v>
      </c>
      <c r="I255" s="56"/>
      <c r="J255" s="15"/>
      <c r="K255" s="15"/>
      <c r="L255" s="16"/>
      <c r="M255" s="17" t="s">
        <v>22</v>
      </c>
      <c r="N255" s="18">
        <v>1</v>
      </c>
      <c r="O255" s="19"/>
      <c r="P255" s="19">
        <v>0</v>
      </c>
      <c r="Q255" s="19">
        <v>47</v>
      </c>
      <c r="R255" s="20">
        <v>0</v>
      </c>
      <c r="S255" s="20">
        <f t="shared" si="9"/>
        <v>47</v>
      </c>
    </row>
    <row r="256" spans="1:19" ht="42.75" x14ac:dyDescent="0.25">
      <c r="A256" s="10" t="s">
        <v>255</v>
      </c>
      <c r="B256" s="11">
        <v>75004011</v>
      </c>
      <c r="C256" s="12" t="s">
        <v>256</v>
      </c>
      <c r="D256" s="64">
        <v>6068842</v>
      </c>
      <c r="E256" s="11" t="s">
        <v>52</v>
      </c>
      <c r="F256" s="11">
        <v>2015</v>
      </c>
      <c r="G256" s="13" t="s">
        <v>21</v>
      </c>
      <c r="H256" s="14">
        <v>11.247999999999999</v>
      </c>
      <c r="I256" s="56"/>
      <c r="J256" s="15"/>
      <c r="K256" s="15"/>
      <c r="L256" s="16"/>
      <c r="M256" s="17" t="s">
        <v>22</v>
      </c>
      <c r="N256" s="18">
        <v>1</v>
      </c>
      <c r="O256" s="19"/>
      <c r="P256" s="19">
        <v>0</v>
      </c>
      <c r="Q256" s="19">
        <v>11.247999999999999</v>
      </c>
      <c r="R256" s="20">
        <v>0</v>
      </c>
      <c r="S256" s="20">
        <f t="shared" si="9"/>
        <v>11.247999999999999</v>
      </c>
    </row>
    <row r="257" spans="1:19" ht="42.75" x14ac:dyDescent="0.25">
      <c r="A257" s="10" t="s">
        <v>257</v>
      </c>
      <c r="B257" s="11">
        <v>70939730</v>
      </c>
      <c r="C257" s="12" t="s">
        <v>258</v>
      </c>
      <c r="D257" s="63">
        <v>1042874</v>
      </c>
      <c r="E257" s="11" t="s">
        <v>25</v>
      </c>
      <c r="F257" s="11">
        <v>2015</v>
      </c>
      <c r="G257" s="13" t="s">
        <v>26</v>
      </c>
      <c r="H257" s="14">
        <v>0</v>
      </c>
      <c r="I257" s="56">
        <v>9</v>
      </c>
      <c r="J257" s="15"/>
      <c r="K257" s="15"/>
      <c r="L257" s="16"/>
      <c r="M257" s="17" t="s">
        <v>22</v>
      </c>
      <c r="N257" s="18">
        <v>0</v>
      </c>
      <c r="O257" s="19">
        <v>1</v>
      </c>
      <c r="P257" s="19">
        <v>1</v>
      </c>
      <c r="Q257" s="19">
        <v>0</v>
      </c>
      <c r="R257" s="20">
        <v>0</v>
      </c>
      <c r="S257" s="20">
        <f t="shared" si="9"/>
        <v>9</v>
      </c>
    </row>
    <row r="258" spans="1:19" ht="42.75" x14ac:dyDescent="0.25">
      <c r="A258" s="10" t="s">
        <v>257</v>
      </c>
      <c r="B258" s="11">
        <v>70939730</v>
      </c>
      <c r="C258" s="12" t="s">
        <v>258</v>
      </c>
      <c r="D258" s="63">
        <v>6758499</v>
      </c>
      <c r="E258" s="11" t="s">
        <v>42</v>
      </c>
      <c r="F258" s="11">
        <v>2015</v>
      </c>
      <c r="G258" s="13" t="s">
        <v>26</v>
      </c>
      <c r="H258" s="14">
        <v>17</v>
      </c>
      <c r="I258" s="56"/>
      <c r="J258" s="15"/>
      <c r="K258" s="15"/>
      <c r="L258" s="16"/>
      <c r="M258" s="17" t="s">
        <v>22</v>
      </c>
      <c r="N258" s="18">
        <v>0</v>
      </c>
      <c r="O258" s="19"/>
      <c r="P258" s="19">
        <v>0</v>
      </c>
      <c r="Q258" s="19">
        <v>17</v>
      </c>
      <c r="R258" s="20">
        <v>0</v>
      </c>
      <c r="S258" s="20">
        <f t="shared" si="9"/>
        <v>17</v>
      </c>
    </row>
    <row r="259" spans="1:19" ht="42.75" x14ac:dyDescent="0.25">
      <c r="A259" s="10" t="s">
        <v>257</v>
      </c>
      <c r="B259" s="11">
        <v>70939730</v>
      </c>
      <c r="C259" s="12" t="s">
        <v>258</v>
      </c>
      <c r="D259" s="63">
        <v>6488503</v>
      </c>
      <c r="E259" s="11" t="s">
        <v>52</v>
      </c>
      <c r="F259" s="11">
        <v>2015</v>
      </c>
      <c r="G259" s="13" t="s">
        <v>21</v>
      </c>
      <c r="H259" s="14">
        <v>12.65</v>
      </c>
      <c r="I259" s="56"/>
      <c r="J259" s="15"/>
      <c r="K259" s="15"/>
      <c r="L259" s="16"/>
      <c r="M259" s="17" t="s">
        <v>22</v>
      </c>
      <c r="N259" s="18">
        <v>0</v>
      </c>
      <c r="O259" s="19"/>
      <c r="P259" s="19">
        <v>0</v>
      </c>
      <c r="Q259" s="19">
        <v>12.65</v>
      </c>
      <c r="R259" s="20">
        <v>0</v>
      </c>
      <c r="S259" s="20">
        <f t="shared" si="9"/>
        <v>12.65</v>
      </c>
    </row>
    <row r="260" spans="1:19" s="45" customFormat="1" ht="57" x14ac:dyDescent="0.25">
      <c r="A260" s="23" t="s">
        <v>259</v>
      </c>
      <c r="B260" s="11">
        <v>407933</v>
      </c>
      <c r="C260" s="35" t="s">
        <v>260</v>
      </c>
      <c r="D260" s="63">
        <v>4186421</v>
      </c>
      <c r="E260" s="11" t="s">
        <v>68</v>
      </c>
      <c r="F260" s="11">
        <v>2015</v>
      </c>
      <c r="G260" s="13" t="s">
        <v>21</v>
      </c>
      <c r="H260" s="14">
        <v>11.2</v>
      </c>
      <c r="I260" s="56"/>
      <c r="J260" s="15"/>
      <c r="K260" s="15"/>
      <c r="L260" s="16"/>
      <c r="M260" s="17" t="s">
        <v>22</v>
      </c>
      <c r="N260" s="18">
        <v>0</v>
      </c>
      <c r="O260" s="19"/>
      <c r="P260" s="19">
        <v>0</v>
      </c>
      <c r="Q260" s="19">
        <v>11</v>
      </c>
      <c r="R260" s="20">
        <v>0.2</v>
      </c>
      <c r="S260" s="20">
        <f t="shared" si="9"/>
        <v>11.2</v>
      </c>
    </row>
    <row r="261" spans="1:19" ht="85.5" customHeight="1" x14ac:dyDescent="0.25">
      <c r="A261" s="10" t="s">
        <v>261</v>
      </c>
      <c r="B261" s="11">
        <v>26873265</v>
      </c>
      <c r="C261" s="12" t="s">
        <v>262</v>
      </c>
      <c r="D261" s="63">
        <v>7842681</v>
      </c>
      <c r="E261" s="11" t="s">
        <v>52</v>
      </c>
      <c r="F261" s="11">
        <v>2015</v>
      </c>
      <c r="G261" s="13" t="s">
        <v>21</v>
      </c>
      <c r="H261" s="14">
        <v>7.5</v>
      </c>
      <c r="I261" s="56"/>
      <c r="J261" s="15"/>
      <c r="K261" s="15"/>
      <c r="L261" s="16"/>
      <c r="M261" s="17" t="s">
        <v>22</v>
      </c>
      <c r="N261" s="18">
        <v>0</v>
      </c>
      <c r="O261" s="19"/>
      <c r="P261" s="19">
        <v>0</v>
      </c>
      <c r="Q261" s="19">
        <v>7</v>
      </c>
      <c r="R261" s="20">
        <v>0.5</v>
      </c>
      <c r="S261" s="20">
        <f t="shared" si="9"/>
        <v>7.5</v>
      </c>
    </row>
    <row r="262" spans="1:19" ht="42.75" x14ac:dyDescent="0.25">
      <c r="A262" s="10" t="s">
        <v>264</v>
      </c>
      <c r="B262" s="11">
        <v>44015178</v>
      </c>
      <c r="C262" s="12" t="s">
        <v>265</v>
      </c>
      <c r="D262" s="63">
        <v>3165478</v>
      </c>
      <c r="E262" s="11" t="s">
        <v>29</v>
      </c>
      <c r="F262" s="11">
        <v>2015</v>
      </c>
      <c r="G262" s="13" t="s">
        <v>21</v>
      </c>
      <c r="H262" s="14">
        <v>1.143</v>
      </c>
      <c r="I262" s="56"/>
      <c r="J262" s="15"/>
      <c r="K262" s="15"/>
      <c r="L262" s="16"/>
      <c r="M262" s="17" t="s">
        <v>22</v>
      </c>
      <c r="N262" s="18">
        <v>0</v>
      </c>
      <c r="O262" s="19"/>
      <c r="P262" s="19">
        <v>0</v>
      </c>
      <c r="Q262" s="19">
        <v>1.1439999999999999</v>
      </c>
      <c r="R262" s="20">
        <v>0</v>
      </c>
      <c r="S262" s="20">
        <f t="shared" si="9"/>
        <v>1.143</v>
      </c>
    </row>
    <row r="263" spans="1:19" ht="42.75" x14ac:dyDescent="0.25">
      <c r="A263" s="10" t="s">
        <v>264</v>
      </c>
      <c r="B263" s="11">
        <v>44015178</v>
      </c>
      <c r="C263" s="12" t="s">
        <v>265</v>
      </c>
      <c r="D263" s="63">
        <v>8450481</v>
      </c>
      <c r="E263" s="11" t="s">
        <v>33</v>
      </c>
      <c r="F263" s="11">
        <v>2015</v>
      </c>
      <c r="G263" s="13" t="s">
        <v>21</v>
      </c>
      <c r="H263" s="14">
        <v>1.5</v>
      </c>
      <c r="I263" s="56"/>
      <c r="J263" s="15"/>
      <c r="K263" s="15"/>
      <c r="L263" s="16"/>
      <c r="M263" s="17" t="s">
        <v>22</v>
      </c>
      <c r="N263" s="18">
        <v>0</v>
      </c>
      <c r="O263" s="19"/>
      <c r="P263" s="19">
        <v>0</v>
      </c>
      <c r="Q263" s="19">
        <v>1.5</v>
      </c>
      <c r="R263" s="20">
        <v>0</v>
      </c>
      <c r="S263" s="20">
        <f t="shared" si="9"/>
        <v>1.5</v>
      </c>
    </row>
    <row r="264" spans="1:19" ht="38.25" x14ac:dyDescent="0.25">
      <c r="A264" s="10" t="s">
        <v>266</v>
      </c>
      <c r="B264" s="11">
        <v>68145209</v>
      </c>
      <c r="C264" s="12" t="s">
        <v>267</v>
      </c>
      <c r="D264" s="63">
        <v>6804682</v>
      </c>
      <c r="E264" s="11" t="s">
        <v>36</v>
      </c>
      <c r="F264" s="11">
        <v>2015</v>
      </c>
      <c r="G264" s="13" t="s">
        <v>21</v>
      </c>
      <c r="H264" s="14">
        <v>0.67500000000000004</v>
      </c>
      <c r="I264" s="56"/>
      <c r="J264" s="15"/>
      <c r="K264" s="15"/>
      <c r="L264" s="16"/>
      <c r="M264" s="17" t="s">
        <v>22</v>
      </c>
      <c r="N264" s="18">
        <v>0</v>
      </c>
      <c r="O264" s="19"/>
      <c r="P264" s="19">
        <v>0</v>
      </c>
      <c r="Q264" s="19">
        <v>0.67500000000000004</v>
      </c>
      <c r="R264" s="20">
        <v>0</v>
      </c>
      <c r="S264" s="20">
        <f t="shared" si="9"/>
        <v>0.67500000000000004</v>
      </c>
    </row>
    <row r="265" spans="1:19" ht="42.75" x14ac:dyDescent="0.25">
      <c r="A265" s="10" t="s">
        <v>266</v>
      </c>
      <c r="B265" s="11">
        <v>68145209</v>
      </c>
      <c r="C265" s="12" t="s">
        <v>267</v>
      </c>
      <c r="D265" s="63">
        <v>5477461</v>
      </c>
      <c r="E265" s="11" t="s">
        <v>68</v>
      </c>
      <c r="F265" s="11">
        <v>2015</v>
      </c>
      <c r="G265" s="13" t="s">
        <v>21</v>
      </c>
      <c r="H265" s="14">
        <v>2.75</v>
      </c>
      <c r="I265" s="56"/>
      <c r="J265" s="15"/>
      <c r="K265" s="15"/>
      <c r="L265" s="16"/>
      <c r="M265" s="17" t="s">
        <v>22</v>
      </c>
      <c r="N265" s="18">
        <v>0</v>
      </c>
      <c r="O265" s="19"/>
      <c r="P265" s="19">
        <v>0</v>
      </c>
      <c r="Q265" s="19">
        <v>1.75</v>
      </c>
      <c r="R265" s="20">
        <v>1</v>
      </c>
      <c r="S265" s="20">
        <f t="shared" si="9"/>
        <v>2.75</v>
      </c>
    </row>
    <row r="266" spans="1:19" ht="38.25" x14ac:dyDescent="0.25">
      <c r="A266" s="10" t="s">
        <v>266</v>
      </c>
      <c r="B266" s="11">
        <v>68145209</v>
      </c>
      <c r="C266" s="12" t="s">
        <v>267</v>
      </c>
      <c r="D266" s="63">
        <v>4672580</v>
      </c>
      <c r="E266" s="11" t="s">
        <v>33</v>
      </c>
      <c r="F266" s="11">
        <v>2015</v>
      </c>
      <c r="G266" s="13" t="s">
        <v>21</v>
      </c>
      <c r="H266" s="14">
        <v>3</v>
      </c>
      <c r="I266" s="56"/>
      <c r="J266" s="15"/>
      <c r="K266" s="15"/>
      <c r="L266" s="16"/>
      <c r="M266" s="17" t="s">
        <v>22</v>
      </c>
      <c r="N266" s="18">
        <v>0</v>
      </c>
      <c r="O266" s="19"/>
      <c r="P266" s="19">
        <v>0</v>
      </c>
      <c r="Q266" s="19">
        <v>2</v>
      </c>
      <c r="R266" s="20">
        <v>1</v>
      </c>
      <c r="S266" s="20">
        <f t="shared" si="9"/>
        <v>3</v>
      </c>
    </row>
    <row r="267" spans="1:19" ht="71.25" x14ac:dyDescent="0.25">
      <c r="A267" s="23" t="s">
        <v>268</v>
      </c>
      <c r="B267" s="22">
        <v>26660571</v>
      </c>
      <c r="C267" s="35" t="s">
        <v>309</v>
      </c>
      <c r="D267" s="64">
        <v>8175449</v>
      </c>
      <c r="E267" s="22" t="s">
        <v>171</v>
      </c>
      <c r="F267" s="22">
        <v>2015</v>
      </c>
      <c r="G267" s="37" t="s">
        <v>21</v>
      </c>
      <c r="H267" s="38">
        <v>3.7</v>
      </c>
      <c r="I267" s="60"/>
      <c r="J267" s="39"/>
      <c r="K267" s="39"/>
      <c r="L267" s="40"/>
      <c r="M267" s="41" t="s">
        <v>22</v>
      </c>
      <c r="N267" s="42">
        <v>0</v>
      </c>
      <c r="O267" s="43"/>
      <c r="P267" s="19">
        <v>0</v>
      </c>
      <c r="Q267" s="43">
        <v>3</v>
      </c>
      <c r="R267" s="44">
        <v>0.7</v>
      </c>
      <c r="S267" s="44">
        <f t="shared" si="9"/>
        <v>3.7</v>
      </c>
    </row>
    <row r="268" spans="1:19" ht="38.25" x14ac:dyDescent="0.25">
      <c r="A268" s="10" t="s">
        <v>268</v>
      </c>
      <c r="B268" s="11">
        <v>26660571</v>
      </c>
      <c r="C268" s="12" t="s">
        <v>309</v>
      </c>
      <c r="D268" s="63">
        <v>8241758</v>
      </c>
      <c r="E268" s="11" t="s">
        <v>80</v>
      </c>
      <c r="F268" s="11">
        <v>2015</v>
      </c>
      <c r="G268" s="13" t="s">
        <v>21</v>
      </c>
      <c r="H268" s="14">
        <v>2.8</v>
      </c>
      <c r="I268" s="56"/>
      <c r="J268" s="15"/>
      <c r="K268" s="15"/>
      <c r="L268" s="16"/>
      <c r="M268" s="17" t="s">
        <v>22</v>
      </c>
      <c r="N268" s="18">
        <v>0</v>
      </c>
      <c r="O268" s="19"/>
      <c r="P268" s="19">
        <v>0</v>
      </c>
      <c r="Q268" s="19">
        <v>1.8</v>
      </c>
      <c r="R268" s="20">
        <v>1</v>
      </c>
      <c r="S268" s="20">
        <f t="shared" si="9"/>
        <v>2.8</v>
      </c>
    </row>
    <row r="269" spans="1:19" ht="38.25" x14ac:dyDescent="0.25">
      <c r="A269" s="10" t="s">
        <v>324</v>
      </c>
      <c r="B269" s="11">
        <v>26660571</v>
      </c>
      <c r="C269" s="12" t="s">
        <v>309</v>
      </c>
      <c r="D269" s="11">
        <v>7227642</v>
      </c>
      <c r="E269" s="11" t="s">
        <v>328</v>
      </c>
      <c r="F269" s="11">
        <v>2020</v>
      </c>
      <c r="G269" s="13" t="s">
        <v>21</v>
      </c>
      <c r="H269" s="14"/>
      <c r="I269" s="69"/>
      <c r="J269" s="15">
        <v>4.5</v>
      </c>
      <c r="K269" s="68"/>
      <c r="L269" s="79" t="s">
        <v>336</v>
      </c>
      <c r="M269" s="68"/>
      <c r="N269" s="18">
        <v>0</v>
      </c>
      <c r="O269" s="19"/>
      <c r="P269" s="19"/>
      <c r="Q269" s="18">
        <v>0</v>
      </c>
      <c r="R269" s="20" t="s">
        <v>85</v>
      </c>
      <c r="S269" s="20">
        <f t="shared" si="9"/>
        <v>4.5</v>
      </c>
    </row>
    <row r="270" spans="1:19" ht="42.75" x14ac:dyDescent="0.25">
      <c r="A270" s="10" t="s">
        <v>269</v>
      </c>
      <c r="B270" s="11">
        <v>60557621</v>
      </c>
      <c r="C270" s="12" t="s">
        <v>270</v>
      </c>
      <c r="D270" s="63">
        <v>1986132</v>
      </c>
      <c r="E270" s="11" t="s">
        <v>73</v>
      </c>
      <c r="F270" s="11">
        <v>2015</v>
      </c>
      <c r="G270" s="13" t="s">
        <v>21</v>
      </c>
      <c r="H270" s="14">
        <v>3.9</v>
      </c>
      <c r="I270" s="56"/>
      <c r="J270" s="15"/>
      <c r="K270" s="15"/>
      <c r="L270" s="16"/>
      <c r="M270" s="17" t="s">
        <v>22</v>
      </c>
      <c r="N270" s="18">
        <v>0</v>
      </c>
      <c r="O270" s="19"/>
      <c r="P270" s="19">
        <v>0</v>
      </c>
      <c r="Q270" s="19">
        <v>3.7</v>
      </c>
      <c r="R270" s="20">
        <v>0.3</v>
      </c>
      <c r="S270" s="20">
        <f t="shared" si="9"/>
        <v>3.9</v>
      </c>
    </row>
    <row r="271" spans="1:19" ht="42.75" x14ac:dyDescent="0.25">
      <c r="A271" s="10" t="s">
        <v>269</v>
      </c>
      <c r="B271" s="11">
        <v>60557621</v>
      </c>
      <c r="C271" s="12" t="s">
        <v>270</v>
      </c>
      <c r="D271" s="63">
        <v>2377304</v>
      </c>
      <c r="E271" s="11" t="s">
        <v>73</v>
      </c>
      <c r="F271" s="11">
        <v>2015</v>
      </c>
      <c r="G271" s="13" t="s">
        <v>21</v>
      </c>
      <c r="H271" s="14">
        <v>3.3</v>
      </c>
      <c r="I271" s="56"/>
      <c r="J271" s="15"/>
      <c r="K271" s="15"/>
      <c r="L271" s="16"/>
      <c r="M271" s="17" t="s">
        <v>22</v>
      </c>
      <c r="N271" s="18">
        <v>0</v>
      </c>
      <c r="O271" s="19"/>
      <c r="P271" s="19">
        <v>0</v>
      </c>
      <c r="Q271" s="19">
        <v>2.8</v>
      </c>
      <c r="R271" s="20">
        <v>0.5</v>
      </c>
      <c r="S271" s="20">
        <f t="shared" si="9"/>
        <v>3.3</v>
      </c>
    </row>
    <row r="272" spans="1:19" ht="42.75" x14ac:dyDescent="0.25">
      <c r="A272" s="10" t="s">
        <v>269</v>
      </c>
      <c r="B272" s="11">
        <v>60557621</v>
      </c>
      <c r="C272" s="12" t="s">
        <v>270</v>
      </c>
      <c r="D272" s="63">
        <v>1177514</v>
      </c>
      <c r="E272" s="11" t="s">
        <v>29</v>
      </c>
      <c r="F272" s="11">
        <v>2015</v>
      </c>
      <c r="G272" s="13" t="s">
        <v>21</v>
      </c>
      <c r="H272" s="14">
        <v>4.5</v>
      </c>
      <c r="I272" s="56"/>
      <c r="J272" s="15"/>
      <c r="K272" s="15"/>
      <c r="L272" s="16"/>
      <c r="M272" s="17" t="s">
        <v>22</v>
      </c>
      <c r="N272" s="18">
        <v>0</v>
      </c>
      <c r="O272" s="19"/>
      <c r="P272" s="19">
        <v>0</v>
      </c>
      <c r="Q272" s="19">
        <v>3.5</v>
      </c>
      <c r="R272" s="20">
        <v>1</v>
      </c>
      <c r="S272" s="20">
        <f t="shared" si="9"/>
        <v>4.5</v>
      </c>
    </row>
    <row r="273" spans="1:19" ht="42.75" x14ac:dyDescent="0.25">
      <c r="A273" s="10" t="s">
        <v>269</v>
      </c>
      <c r="B273" s="11">
        <v>60557621</v>
      </c>
      <c r="C273" s="12" t="s">
        <v>270</v>
      </c>
      <c r="D273" s="63">
        <v>2234863</v>
      </c>
      <c r="E273" s="11" t="s">
        <v>29</v>
      </c>
      <c r="F273" s="11">
        <v>2015</v>
      </c>
      <c r="G273" s="13" t="s">
        <v>21</v>
      </c>
      <c r="H273" s="14">
        <v>3.2</v>
      </c>
      <c r="I273" s="56"/>
      <c r="J273" s="15"/>
      <c r="K273" s="15"/>
      <c r="L273" s="16"/>
      <c r="M273" s="17" t="s">
        <v>22</v>
      </c>
      <c r="N273" s="18">
        <v>0</v>
      </c>
      <c r="O273" s="19"/>
      <c r="P273" s="19">
        <v>0</v>
      </c>
      <c r="Q273" s="19">
        <v>3.2</v>
      </c>
      <c r="R273" s="20">
        <v>0</v>
      </c>
      <c r="S273" s="20">
        <f t="shared" si="9"/>
        <v>3.2</v>
      </c>
    </row>
    <row r="274" spans="1:19" ht="42.75" x14ac:dyDescent="0.25">
      <c r="A274" s="10" t="s">
        <v>269</v>
      </c>
      <c r="B274" s="11">
        <v>60557621</v>
      </c>
      <c r="C274" s="12" t="s">
        <v>270</v>
      </c>
      <c r="D274" s="63">
        <v>6091729</v>
      </c>
      <c r="E274" s="11" t="s">
        <v>29</v>
      </c>
      <c r="F274" s="11">
        <v>2015</v>
      </c>
      <c r="G274" s="13" t="s">
        <v>21</v>
      </c>
      <c r="H274" s="14">
        <v>2.9</v>
      </c>
      <c r="I274" s="56"/>
      <c r="J274" s="15"/>
      <c r="K274" s="15"/>
      <c r="L274" s="16"/>
      <c r="M274" s="17" t="s">
        <v>22</v>
      </c>
      <c r="N274" s="18">
        <v>0</v>
      </c>
      <c r="O274" s="19"/>
      <c r="P274" s="19">
        <v>0</v>
      </c>
      <c r="Q274" s="19">
        <v>2.9</v>
      </c>
      <c r="R274" s="20">
        <v>0</v>
      </c>
      <c r="S274" s="20">
        <f t="shared" si="9"/>
        <v>2.9</v>
      </c>
    </row>
    <row r="275" spans="1:19" ht="42.75" x14ac:dyDescent="0.25">
      <c r="A275" s="25" t="s">
        <v>269</v>
      </c>
      <c r="B275" s="26">
        <v>60557621</v>
      </c>
      <c r="C275" s="27" t="s">
        <v>270</v>
      </c>
      <c r="D275" s="65">
        <v>7681237</v>
      </c>
      <c r="E275" s="11" t="s">
        <v>29</v>
      </c>
      <c r="F275" s="26">
        <v>2018</v>
      </c>
      <c r="G275" s="28" t="s">
        <v>21</v>
      </c>
      <c r="H275" s="14">
        <v>2.5</v>
      </c>
      <c r="I275" s="58"/>
      <c r="J275" s="29"/>
      <c r="K275" s="29"/>
      <c r="L275" s="31"/>
      <c r="M275" s="32" t="s">
        <v>22</v>
      </c>
      <c r="N275" s="18">
        <v>0</v>
      </c>
      <c r="O275" s="19"/>
      <c r="P275" s="19">
        <v>0</v>
      </c>
      <c r="Q275" s="19">
        <v>2</v>
      </c>
      <c r="R275" s="20">
        <v>0.5</v>
      </c>
      <c r="S275" s="20">
        <f t="shared" si="9"/>
        <v>2.5</v>
      </c>
    </row>
    <row r="276" spans="1:19" ht="42.75" x14ac:dyDescent="0.25">
      <c r="A276" s="10" t="s">
        <v>269</v>
      </c>
      <c r="B276" s="11">
        <v>60557621</v>
      </c>
      <c r="C276" s="12" t="s">
        <v>270</v>
      </c>
      <c r="D276" s="63">
        <v>4631570</v>
      </c>
      <c r="E276" s="11" t="s">
        <v>36</v>
      </c>
      <c r="F276" s="11">
        <v>2015</v>
      </c>
      <c r="G276" s="13" t="s">
        <v>21</v>
      </c>
      <c r="H276" s="14">
        <v>2.2999999999999998</v>
      </c>
      <c r="I276" s="56"/>
      <c r="J276" s="15"/>
      <c r="K276" s="15"/>
      <c r="L276" s="16"/>
      <c r="M276" s="17" t="s">
        <v>22</v>
      </c>
      <c r="N276" s="18">
        <v>0</v>
      </c>
      <c r="O276" s="19"/>
      <c r="P276" s="19">
        <v>0</v>
      </c>
      <c r="Q276" s="19">
        <v>2.2999999999999998</v>
      </c>
      <c r="R276" s="20">
        <v>0</v>
      </c>
      <c r="S276" s="20">
        <f t="shared" si="9"/>
        <v>2.2999999999999998</v>
      </c>
    </row>
    <row r="277" spans="1:19" ht="42.75" x14ac:dyDescent="0.25">
      <c r="A277" s="10" t="s">
        <v>269</v>
      </c>
      <c r="B277" s="11">
        <v>60557621</v>
      </c>
      <c r="C277" s="12" t="s">
        <v>270</v>
      </c>
      <c r="D277" s="63">
        <v>8003700</v>
      </c>
      <c r="E277" s="11" t="s">
        <v>36</v>
      </c>
      <c r="F277" s="11">
        <v>2015</v>
      </c>
      <c r="G277" s="13" t="s">
        <v>21</v>
      </c>
      <c r="H277" s="14">
        <v>2.1</v>
      </c>
      <c r="I277" s="56"/>
      <c r="J277" s="15"/>
      <c r="K277" s="15"/>
      <c r="L277" s="16"/>
      <c r="M277" s="17" t="s">
        <v>22</v>
      </c>
      <c r="N277" s="18">
        <v>0</v>
      </c>
      <c r="O277" s="19"/>
      <c r="P277" s="19">
        <v>0</v>
      </c>
      <c r="Q277" s="19">
        <v>2.1</v>
      </c>
      <c r="R277" s="20">
        <v>0</v>
      </c>
      <c r="S277" s="20">
        <f t="shared" ref="S277:S308" si="10">H277+I277+J277+K277</f>
        <v>2.1</v>
      </c>
    </row>
    <row r="278" spans="1:19" ht="42.75" x14ac:dyDescent="0.25">
      <c r="A278" s="10" t="s">
        <v>269</v>
      </c>
      <c r="B278" s="11">
        <v>60557621</v>
      </c>
      <c r="C278" s="12" t="s">
        <v>270</v>
      </c>
      <c r="D278" s="63">
        <v>1974751</v>
      </c>
      <c r="E278" s="11" t="s">
        <v>33</v>
      </c>
      <c r="F278" s="11">
        <v>2015</v>
      </c>
      <c r="G278" s="13" t="s">
        <v>21</v>
      </c>
      <c r="H278" s="14">
        <v>0.9</v>
      </c>
      <c r="I278" s="56"/>
      <c r="J278" s="15"/>
      <c r="K278" s="15"/>
      <c r="L278" s="16"/>
      <c r="M278" s="17" t="s">
        <v>22</v>
      </c>
      <c r="N278" s="18">
        <v>0</v>
      </c>
      <c r="O278" s="19"/>
      <c r="P278" s="19">
        <v>0</v>
      </c>
      <c r="Q278" s="19">
        <v>0.9</v>
      </c>
      <c r="R278" s="20">
        <v>0</v>
      </c>
      <c r="S278" s="20">
        <f t="shared" si="10"/>
        <v>0.9</v>
      </c>
    </row>
    <row r="279" spans="1:19" ht="91.5" customHeight="1" x14ac:dyDescent="0.25">
      <c r="A279" s="10" t="s">
        <v>269</v>
      </c>
      <c r="B279" s="11">
        <v>60557621</v>
      </c>
      <c r="C279" s="12" t="s">
        <v>270</v>
      </c>
      <c r="D279" s="63">
        <v>2727608</v>
      </c>
      <c r="E279" s="11" t="s">
        <v>33</v>
      </c>
      <c r="F279" s="11">
        <v>2015</v>
      </c>
      <c r="G279" s="13" t="s">
        <v>21</v>
      </c>
      <c r="H279" s="14">
        <v>0.8</v>
      </c>
      <c r="I279" s="56"/>
      <c r="J279" s="15"/>
      <c r="K279" s="15"/>
      <c r="L279" s="16"/>
      <c r="M279" s="17" t="s">
        <v>22</v>
      </c>
      <c r="N279" s="18">
        <v>0</v>
      </c>
      <c r="O279" s="19"/>
      <c r="P279" s="19">
        <v>0</v>
      </c>
      <c r="Q279" s="19">
        <v>0.8</v>
      </c>
      <c r="R279" s="20">
        <v>0</v>
      </c>
      <c r="S279" s="20">
        <f t="shared" si="10"/>
        <v>0.8</v>
      </c>
    </row>
    <row r="280" spans="1:19" ht="42.75" x14ac:dyDescent="0.25">
      <c r="A280" s="10" t="s">
        <v>269</v>
      </c>
      <c r="B280" s="11">
        <v>60557621</v>
      </c>
      <c r="C280" s="12" t="s">
        <v>270</v>
      </c>
      <c r="D280" s="63">
        <v>8416334</v>
      </c>
      <c r="E280" s="11" t="s">
        <v>33</v>
      </c>
      <c r="F280" s="11">
        <v>2015</v>
      </c>
      <c r="G280" s="13" t="s">
        <v>21</v>
      </c>
      <c r="H280" s="14">
        <v>2.5</v>
      </c>
      <c r="I280" s="56"/>
      <c r="J280" s="15"/>
      <c r="K280" s="15"/>
      <c r="L280" s="16"/>
      <c r="M280" s="17" t="s">
        <v>22</v>
      </c>
      <c r="N280" s="18">
        <v>0</v>
      </c>
      <c r="O280" s="19"/>
      <c r="P280" s="19">
        <v>0</v>
      </c>
      <c r="Q280" s="19">
        <v>2.2000000000000002</v>
      </c>
      <c r="R280" s="20">
        <v>0.3</v>
      </c>
      <c r="S280" s="20">
        <f t="shared" si="10"/>
        <v>2.5</v>
      </c>
    </row>
    <row r="281" spans="1:19" ht="42.75" x14ac:dyDescent="0.25">
      <c r="A281" s="10" t="s">
        <v>269</v>
      </c>
      <c r="B281" s="11">
        <v>60557621</v>
      </c>
      <c r="C281" s="12" t="s">
        <v>270</v>
      </c>
      <c r="D281" s="63">
        <v>9893159</v>
      </c>
      <c r="E281" s="11" t="s">
        <v>33</v>
      </c>
      <c r="F281" s="11">
        <v>2015</v>
      </c>
      <c r="G281" s="13" t="s">
        <v>21</v>
      </c>
      <c r="H281" s="14">
        <v>3.6</v>
      </c>
      <c r="I281" s="56"/>
      <c r="J281" s="15"/>
      <c r="K281" s="15"/>
      <c r="L281" s="16"/>
      <c r="M281" s="17" t="s">
        <v>22</v>
      </c>
      <c r="N281" s="18">
        <v>0</v>
      </c>
      <c r="O281" s="19"/>
      <c r="P281" s="19">
        <v>0</v>
      </c>
      <c r="Q281" s="19">
        <v>3.4</v>
      </c>
      <c r="R281" s="20">
        <v>0.2</v>
      </c>
      <c r="S281" s="20">
        <f t="shared" si="10"/>
        <v>3.6</v>
      </c>
    </row>
    <row r="282" spans="1:19" ht="42.75" x14ac:dyDescent="0.25">
      <c r="A282" s="10" t="s">
        <v>271</v>
      </c>
      <c r="B282" s="11">
        <v>61984680</v>
      </c>
      <c r="C282" s="12" t="s">
        <v>272</v>
      </c>
      <c r="D282" s="63">
        <v>5056213</v>
      </c>
      <c r="E282" s="11" t="s">
        <v>36</v>
      </c>
      <c r="F282" s="11">
        <v>2015</v>
      </c>
      <c r="G282" s="13" t="s">
        <v>21</v>
      </c>
      <c r="H282" s="14">
        <v>1.6</v>
      </c>
      <c r="I282" s="56"/>
      <c r="J282" s="15"/>
      <c r="K282" s="15"/>
      <c r="L282" s="16"/>
      <c r="M282" s="17" t="s">
        <v>22</v>
      </c>
      <c r="N282" s="18">
        <v>0</v>
      </c>
      <c r="O282" s="19"/>
      <c r="P282" s="19">
        <v>0</v>
      </c>
      <c r="Q282" s="19">
        <v>1.6</v>
      </c>
      <c r="R282" s="20">
        <v>0</v>
      </c>
      <c r="S282" s="20">
        <f t="shared" si="10"/>
        <v>1.6</v>
      </c>
    </row>
    <row r="283" spans="1:19" ht="42.75" x14ac:dyDescent="0.25">
      <c r="A283" s="10" t="s">
        <v>271</v>
      </c>
      <c r="B283" s="11">
        <v>61984680</v>
      </c>
      <c r="C283" s="12" t="s">
        <v>272</v>
      </c>
      <c r="D283" s="63">
        <v>1766130</v>
      </c>
      <c r="E283" s="11" t="s">
        <v>20</v>
      </c>
      <c r="F283" s="11">
        <v>2015</v>
      </c>
      <c r="G283" s="13" t="s">
        <v>21</v>
      </c>
      <c r="H283" s="14">
        <v>10.089</v>
      </c>
      <c r="I283" s="56"/>
      <c r="J283" s="15"/>
      <c r="K283" s="15"/>
      <c r="L283" s="16"/>
      <c r="M283" s="17" t="s">
        <v>22</v>
      </c>
      <c r="N283" s="18">
        <v>0</v>
      </c>
      <c r="O283" s="19"/>
      <c r="P283" s="19">
        <v>0</v>
      </c>
      <c r="Q283" s="19">
        <v>8.5890000000000004</v>
      </c>
      <c r="R283" s="20">
        <v>1.5</v>
      </c>
      <c r="S283" s="20">
        <f t="shared" si="10"/>
        <v>10.089</v>
      </c>
    </row>
    <row r="284" spans="1:19" ht="42.75" x14ac:dyDescent="0.25">
      <c r="A284" s="10" t="s">
        <v>271</v>
      </c>
      <c r="B284" s="11">
        <v>61984680</v>
      </c>
      <c r="C284" s="12" t="s">
        <v>272</v>
      </c>
      <c r="D284" s="63">
        <v>7461945</v>
      </c>
      <c r="E284" s="11" t="s">
        <v>80</v>
      </c>
      <c r="F284" s="11">
        <v>2015</v>
      </c>
      <c r="G284" s="13" t="s">
        <v>21</v>
      </c>
      <c r="H284" s="14">
        <v>2.2410000000000001</v>
      </c>
      <c r="I284" s="56"/>
      <c r="J284" s="15"/>
      <c r="K284" s="15"/>
      <c r="L284" s="16"/>
      <c r="M284" s="17" t="s">
        <v>22</v>
      </c>
      <c r="N284" s="18">
        <v>0</v>
      </c>
      <c r="O284" s="19"/>
      <c r="P284" s="19">
        <v>0</v>
      </c>
      <c r="Q284" s="19">
        <v>2.2410000000000001</v>
      </c>
      <c r="R284" s="20">
        <v>0</v>
      </c>
      <c r="S284" s="20">
        <f t="shared" si="10"/>
        <v>2.2410000000000001</v>
      </c>
    </row>
    <row r="285" spans="1:19" ht="42.75" x14ac:dyDescent="0.25">
      <c r="A285" s="12" t="s">
        <v>273</v>
      </c>
      <c r="B285" s="11">
        <v>63729113</v>
      </c>
      <c r="C285" s="12" t="s">
        <v>274</v>
      </c>
      <c r="D285" s="63">
        <v>3970478</v>
      </c>
      <c r="E285" s="11" t="s">
        <v>20</v>
      </c>
      <c r="F285" s="11">
        <v>2015</v>
      </c>
      <c r="G285" s="13" t="s">
        <v>21</v>
      </c>
      <c r="H285" s="14">
        <v>5.5049999999999999</v>
      </c>
      <c r="I285" s="56"/>
      <c r="J285" s="15"/>
      <c r="K285" s="15"/>
      <c r="L285" s="16"/>
      <c r="M285" s="17" t="s">
        <v>22</v>
      </c>
      <c r="N285" s="18">
        <v>0</v>
      </c>
      <c r="O285" s="19"/>
      <c r="P285" s="19">
        <v>0</v>
      </c>
      <c r="Q285" s="19">
        <v>5.5259999999999998</v>
      </c>
      <c r="R285" s="20">
        <v>0</v>
      </c>
      <c r="S285" s="20">
        <f t="shared" si="10"/>
        <v>5.5049999999999999</v>
      </c>
    </row>
    <row r="286" spans="1:19" ht="71.25" x14ac:dyDescent="0.25">
      <c r="A286" s="12" t="s">
        <v>273</v>
      </c>
      <c r="B286" s="11">
        <v>63729113</v>
      </c>
      <c r="C286" s="12" t="s">
        <v>274</v>
      </c>
      <c r="D286" s="63">
        <v>3878981</v>
      </c>
      <c r="E286" s="11" t="s">
        <v>171</v>
      </c>
      <c r="F286" s="11">
        <v>2015</v>
      </c>
      <c r="G286" s="13" t="s">
        <v>21</v>
      </c>
      <c r="H286" s="14">
        <v>6.415</v>
      </c>
      <c r="I286" s="56"/>
      <c r="J286" s="15"/>
      <c r="K286" s="15"/>
      <c r="L286" s="16"/>
      <c r="M286" s="17" t="s">
        <v>22</v>
      </c>
      <c r="N286" s="18">
        <v>0</v>
      </c>
      <c r="O286" s="19"/>
      <c r="P286" s="19">
        <v>0</v>
      </c>
      <c r="Q286" s="19">
        <v>6.5</v>
      </c>
      <c r="R286" s="20">
        <v>0</v>
      </c>
      <c r="S286" s="20">
        <f t="shared" si="10"/>
        <v>6.415</v>
      </c>
    </row>
    <row r="287" spans="1:19" ht="42.75" x14ac:dyDescent="0.25">
      <c r="A287" s="12" t="s">
        <v>273</v>
      </c>
      <c r="B287" s="11">
        <v>63729113</v>
      </c>
      <c r="C287" s="12" t="s">
        <v>274</v>
      </c>
      <c r="D287" s="63">
        <v>7039256</v>
      </c>
      <c r="E287" s="11" t="s">
        <v>80</v>
      </c>
      <c r="F287" s="11">
        <v>2015</v>
      </c>
      <c r="G287" s="13" t="s">
        <v>21</v>
      </c>
      <c r="H287" s="14">
        <v>3.645</v>
      </c>
      <c r="I287" s="56"/>
      <c r="J287" s="15"/>
      <c r="K287" s="15"/>
      <c r="L287" s="16"/>
      <c r="M287" s="17" t="s">
        <v>22</v>
      </c>
      <c r="N287" s="18">
        <v>0</v>
      </c>
      <c r="O287" s="19"/>
      <c r="P287" s="19">
        <v>0</v>
      </c>
      <c r="Q287" s="19">
        <v>3.14</v>
      </c>
      <c r="R287" s="20">
        <v>0.52</v>
      </c>
      <c r="S287" s="20">
        <f t="shared" si="10"/>
        <v>3.645</v>
      </c>
    </row>
    <row r="288" spans="1:19" ht="42.75" x14ac:dyDescent="0.25">
      <c r="A288" s="23" t="s">
        <v>275</v>
      </c>
      <c r="B288" s="11">
        <v>4150422</v>
      </c>
      <c r="C288" s="35" t="s">
        <v>276</v>
      </c>
      <c r="D288" s="64">
        <v>4709217</v>
      </c>
      <c r="E288" s="11" t="s">
        <v>49</v>
      </c>
      <c r="F288" s="11">
        <v>2016</v>
      </c>
      <c r="G288" s="13" t="s">
        <v>21</v>
      </c>
      <c r="H288" s="14">
        <v>7</v>
      </c>
      <c r="I288" s="56"/>
      <c r="J288" s="15"/>
      <c r="K288" s="15"/>
      <c r="L288" s="16"/>
      <c r="M288" s="17" t="s">
        <v>22</v>
      </c>
      <c r="N288" s="18">
        <v>0</v>
      </c>
      <c r="O288" s="19"/>
      <c r="P288" s="19">
        <v>0</v>
      </c>
      <c r="Q288" s="19">
        <v>7</v>
      </c>
      <c r="R288" s="20">
        <v>0</v>
      </c>
      <c r="S288" s="20">
        <f t="shared" si="10"/>
        <v>7</v>
      </c>
    </row>
    <row r="289" spans="1:19" ht="42.75" x14ac:dyDescent="0.25">
      <c r="A289" s="10" t="s">
        <v>277</v>
      </c>
      <c r="B289" s="11">
        <v>299308</v>
      </c>
      <c r="C289" s="12" t="s">
        <v>278</v>
      </c>
      <c r="D289" s="63">
        <v>1495713</v>
      </c>
      <c r="E289" s="11" t="s">
        <v>25</v>
      </c>
      <c r="F289" s="11">
        <v>2015</v>
      </c>
      <c r="G289" s="13" t="s">
        <v>26</v>
      </c>
      <c r="H289" s="14">
        <v>0</v>
      </c>
      <c r="I289" s="56">
        <v>48</v>
      </c>
      <c r="J289" s="15"/>
      <c r="K289" s="15"/>
      <c r="L289" s="16"/>
      <c r="M289" s="17" t="s">
        <v>22</v>
      </c>
      <c r="N289" s="18">
        <v>0</v>
      </c>
      <c r="O289" s="19">
        <v>1</v>
      </c>
      <c r="P289" s="19">
        <v>0</v>
      </c>
      <c r="Q289" s="19">
        <v>0</v>
      </c>
      <c r="R289" s="20">
        <v>0</v>
      </c>
      <c r="S289" s="20">
        <f t="shared" si="10"/>
        <v>48</v>
      </c>
    </row>
    <row r="290" spans="1:19" ht="79.5" customHeight="1" x14ac:dyDescent="0.25">
      <c r="A290" s="10" t="s">
        <v>277</v>
      </c>
      <c r="B290" s="11">
        <v>299308</v>
      </c>
      <c r="C290" s="12" t="s">
        <v>278</v>
      </c>
      <c r="D290" s="63">
        <v>4245948</v>
      </c>
      <c r="E290" s="11" t="s">
        <v>25</v>
      </c>
      <c r="F290" s="11">
        <v>2015</v>
      </c>
      <c r="G290" s="13" t="s">
        <v>26</v>
      </c>
      <c r="H290" s="14">
        <v>0</v>
      </c>
      <c r="I290" s="56">
        <v>23</v>
      </c>
      <c r="J290" s="15"/>
      <c r="K290" s="15"/>
      <c r="L290" s="16"/>
      <c r="M290" s="17" t="s">
        <v>22</v>
      </c>
      <c r="N290" s="18">
        <v>0</v>
      </c>
      <c r="O290" s="19">
        <v>1</v>
      </c>
      <c r="P290" s="19">
        <v>1</v>
      </c>
      <c r="Q290" s="19">
        <v>0</v>
      </c>
      <c r="R290" s="20">
        <v>0</v>
      </c>
      <c r="S290" s="20">
        <f t="shared" si="10"/>
        <v>23</v>
      </c>
    </row>
    <row r="291" spans="1:19" ht="42.75" x14ac:dyDescent="0.25">
      <c r="A291" s="10" t="s">
        <v>277</v>
      </c>
      <c r="B291" s="11">
        <v>299308</v>
      </c>
      <c r="C291" s="12" t="s">
        <v>278</v>
      </c>
      <c r="D291" s="63">
        <v>2281911</v>
      </c>
      <c r="E291" s="11" t="s">
        <v>30</v>
      </c>
      <c r="F291" s="11">
        <v>2015</v>
      </c>
      <c r="G291" s="13" t="s">
        <v>26</v>
      </c>
      <c r="H291" s="14">
        <v>10</v>
      </c>
      <c r="I291" s="56"/>
      <c r="J291" s="15"/>
      <c r="K291" s="15"/>
      <c r="L291" s="16"/>
      <c r="M291" s="17" t="s">
        <v>22</v>
      </c>
      <c r="N291" s="18">
        <v>0</v>
      </c>
      <c r="O291" s="19"/>
      <c r="P291" s="19">
        <v>0</v>
      </c>
      <c r="Q291" s="19">
        <v>10</v>
      </c>
      <c r="R291" s="20">
        <v>0</v>
      </c>
      <c r="S291" s="20">
        <f t="shared" si="10"/>
        <v>10</v>
      </c>
    </row>
    <row r="292" spans="1:19" ht="57" x14ac:dyDescent="0.25">
      <c r="A292" s="10" t="s">
        <v>341</v>
      </c>
      <c r="B292" s="11">
        <v>75095009</v>
      </c>
      <c r="C292" s="12" t="s">
        <v>280</v>
      </c>
      <c r="D292" s="63">
        <v>4755953</v>
      </c>
      <c r="E292" s="11" t="s">
        <v>46</v>
      </c>
      <c r="F292" s="11">
        <v>2015</v>
      </c>
      <c r="G292" s="13" t="s">
        <v>21</v>
      </c>
      <c r="H292" s="14">
        <v>12.1</v>
      </c>
      <c r="I292" s="56"/>
      <c r="J292" s="15"/>
      <c r="K292" s="15"/>
      <c r="L292" s="16"/>
      <c r="M292" s="17" t="s">
        <v>22</v>
      </c>
      <c r="N292" s="18">
        <v>0</v>
      </c>
      <c r="O292" s="19"/>
      <c r="P292" s="19">
        <v>0</v>
      </c>
      <c r="Q292" s="19">
        <v>11.1</v>
      </c>
      <c r="R292" s="20">
        <v>1</v>
      </c>
      <c r="S292" s="20">
        <f t="shared" si="10"/>
        <v>12.1</v>
      </c>
    </row>
    <row r="293" spans="1:19" ht="57" x14ac:dyDescent="0.25">
      <c r="A293" s="10" t="s">
        <v>341</v>
      </c>
      <c r="B293" s="11">
        <v>75095009</v>
      </c>
      <c r="C293" s="12" t="s">
        <v>280</v>
      </c>
      <c r="D293" s="63">
        <v>9400821</v>
      </c>
      <c r="E293" s="11" t="s">
        <v>68</v>
      </c>
      <c r="F293" s="11">
        <v>2015</v>
      </c>
      <c r="G293" s="13" t="s">
        <v>21</v>
      </c>
      <c r="H293" s="14">
        <v>2.4</v>
      </c>
      <c r="I293" s="56"/>
      <c r="J293" s="15"/>
      <c r="K293" s="15"/>
      <c r="L293" s="16"/>
      <c r="M293" s="17" t="s">
        <v>22</v>
      </c>
      <c r="N293" s="18">
        <v>0</v>
      </c>
      <c r="O293" s="19"/>
      <c r="P293" s="19">
        <v>0</v>
      </c>
      <c r="Q293" s="19">
        <v>1.9</v>
      </c>
      <c r="R293" s="20">
        <v>0.5</v>
      </c>
      <c r="S293" s="20">
        <f t="shared" si="10"/>
        <v>2.4</v>
      </c>
    </row>
    <row r="294" spans="1:19" ht="42.75" x14ac:dyDescent="0.25">
      <c r="A294" s="10" t="s">
        <v>281</v>
      </c>
      <c r="B294" s="11">
        <v>75004437</v>
      </c>
      <c r="C294" s="12" t="s">
        <v>282</v>
      </c>
      <c r="D294" s="63">
        <v>3807446</v>
      </c>
      <c r="E294" s="11" t="s">
        <v>283</v>
      </c>
      <c r="F294" s="11">
        <v>2015</v>
      </c>
      <c r="G294" s="13" t="s">
        <v>21</v>
      </c>
      <c r="H294" s="14">
        <v>4.9000000000000004</v>
      </c>
      <c r="I294" s="56"/>
      <c r="J294" s="15"/>
      <c r="K294" s="15"/>
      <c r="L294" s="16"/>
      <c r="M294" s="17" t="s">
        <v>22</v>
      </c>
      <c r="N294" s="18">
        <v>1</v>
      </c>
      <c r="O294" s="19"/>
      <c r="P294" s="19">
        <v>0</v>
      </c>
      <c r="Q294" s="19">
        <v>2.9</v>
      </c>
      <c r="R294" s="20">
        <v>2</v>
      </c>
      <c r="S294" s="20">
        <f t="shared" si="10"/>
        <v>4.9000000000000004</v>
      </c>
    </row>
    <row r="295" spans="1:19" ht="42.75" x14ac:dyDescent="0.25">
      <c r="A295" s="12" t="s">
        <v>281</v>
      </c>
      <c r="B295" s="11">
        <v>75004437</v>
      </c>
      <c r="C295" s="35" t="s">
        <v>284</v>
      </c>
      <c r="D295" s="63">
        <v>1016631</v>
      </c>
      <c r="E295" s="11" t="s">
        <v>36</v>
      </c>
      <c r="F295" s="11">
        <v>2015</v>
      </c>
      <c r="G295" s="13" t="s">
        <v>21</v>
      </c>
      <c r="H295" s="14">
        <v>13.375999999999999</v>
      </c>
      <c r="I295" s="56"/>
      <c r="J295" s="15"/>
      <c r="K295" s="15"/>
      <c r="L295" s="16"/>
      <c r="M295" s="17" t="s">
        <v>22</v>
      </c>
      <c r="N295" s="19">
        <v>1</v>
      </c>
      <c r="O295" s="19"/>
      <c r="P295" s="19">
        <v>0</v>
      </c>
      <c r="Q295" s="19">
        <v>9.3109999999999999</v>
      </c>
      <c r="R295" s="44">
        <v>4.0999999999999996</v>
      </c>
      <c r="S295" s="20">
        <f t="shared" si="10"/>
        <v>13.375999999999999</v>
      </c>
    </row>
    <row r="296" spans="1:19" ht="93.75" customHeight="1" x14ac:dyDescent="0.25">
      <c r="A296" s="10" t="s">
        <v>281</v>
      </c>
      <c r="B296" s="11">
        <v>75004437</v>
      </c>
      <c r="C296" s="12" t="s">
        <v>282</v>
      </c>
      <c r="D296" s="63">
        <v>4299116</v>
      </c>
      <c r="E296" s="11" t="s">
        <v>68</v>
      </c>
      <c r="F296" s="11">
        <v>2015</v>
      </c>
      <c r="G296" s="13" t="s">
        <v>21</v>
      </c>
      <c r="H296" s="14">
        <v>1.5</v>
      </c>
      <c r="I296" s="56"/>
      <c r="J296" s="15"/>
      <c r="K296" s="15"/>
      <c r="L296" s="16"/>
      <c r="M296" s="17" t="s">
        <v>22</v>
      </c>
      <c r="N296" s="18">
        <v>1</v>
      </c>
      <c r="O296" s="19"/>
      <c r="P296" s="19">
        <v>0</v>
      </c>
      <c r="Q296" s="19">
        <v>1.35</v>
      </c>
      <c r="R296" s="20">
        <v>0.15</v>
      </c>
      <c r="S296" s="20">
        <f t="shared" si="10"/>
        <v>1.5</v>
      </c>
    </row>
    <row r="297" spans="1:19" ht="42.75" x14ac:dyDescent="0.25">
      <c r="A297" s="10" t="s">
        <v>285</v>
      </c>
      <c r="B297" s="11">
        <v>27797660</v>
      </c>
      <c r="C297" s="12" t="s">
        <v>286</v>
      </c>
      <c r="D297" s="63">
        <v>3622359</v>
      </c>
      <c r="E297" s="11" t="s">
        <v>36</v>
      </c>
      <c r="F297" s="11">
        <v>2019</v>
      </c>
      <c r="G297" s="13" t="s">
        <v>21</v>
      </c>
      <c r="H297" s="14">
        <v>1</v>
      </c>
      <c r="I297" s="56"/>
      <c r="J297" s="15"/>
      <c r="K297" s="15"/>
      <c r="L297" s="16"/>
      <c r="M297" s="17" t="s">
        <v>22</v>
      </c>
      <c r="N297" s="18"/>
      <c r="O297" s="19"/>
      <c r="P297" s="19">
        <v>0</v>
      </c>
      <c r="Q297" s="19">
        <v>0</v>
      </c>
      <c r="R297" s="20" t="s">
        <v>85</v>
      </c>
      <c r="S297" s="20">
        <f t="shared" si="10"/>
        <v>1</v>
      </c>
    </row>
    <row r="298" spans="1:19" ht="42.75" x14ac:dyDescent="0.25">
      <c r="A298" s="10" t="s">
        <v>287</v>
      </c>
      <c r="B298" s="11">
        <v>70937729</v>
      </c>
      <c r="C298" s="12" t="s">
        <v>240</v>
      </c>
      <c r="D298" s="63">
        <v>3888645</v>
      </c>
      <c r="E298" s="11" t="s">
        <v>36</v>
      </c>
      <c r="F298" s="11">
        <v>2015</v>
      </c>
      <c r="G298" s="13" t="s">
        <v>21</v>
      </c>
      <c r="H298" s="14">
        <v>0.5</v>
      </c>
      <c r="I298" s="56"/>
      <c r="J298" s="15"/>
      <c r="K298" s="15"/>
      <c r="L298" s="16"/>
      <c r="M298" s="17" t="s">
        <v>22</v>
      </c>
      <c r="N298" s="18">
        <v>0</v>
      </c>
      <c r="O298" s="19"/>
      <c r="P298" s="19">
        <v>0</v>
      </c>
      <c r="Q298" s="19">
        <v>0.5</v>
      </c>
      <c r="R298" s="20">
        <v>0</v>
      </c>
      <c r="S298" s="20">
        <f t="shared" si="10"/>
        <v>0.5</v>
      </c>
    </row>
    <row r="299" spans="1:19" ht="42.75" x14ac:dyDescent="0.25">
      <c r="A299" s="10" t="s">
        <v>287</v>
      </c>
      <c r="B299" s="11">
        <v>70937729</v>
      </c>
      <c r="C299" s="12" t="s">
        <v>240</v>
      </c>
      <c r="D299" s="63">
        <v>3893069</v>
      </c>
      <c r="E299" s="11" t="s">
        <v>36</v>
      </c>
      <c r="F299" s="11">
        <v>2015</v>
      </c>
      <c r="G299" s="13" t="s">
        <v>21</v>
      </c>
      <c r="H299" s="14">
        <v>0.5</v>
      </c>
      <c r="I299" s="56"/>
      <c r="J299" s="15"/>
      <c r="K299" s="15"/>
      <c r="L299" s="16"/>
      <c r="M299" s="17" t="s">
        <v>22</v>
      </c>
      <c r="N299" s="18">
        <v>0</v>
      </c>
      <c r="O299" s="19"/>
      <c r="P299" s="19">
        <v>0</v>
      </c>
      <c r="Q299" s="19">
        <v>0.5</v>
      </c>
      <c r="R299" s="20">
        <v>0</v>
      </c>
      <c r="S299" s="20">
        <f t="shared" si="10"/>
        <v>0.5</v>
      </c>
    </row>
    <row r="300" spans="1:19" ht="42.75" x14ac:dyDescent="0.25">
      <c r="A300" s="10" t="s">
        <v>287</v>
      </c>
      <c r="B300" s="11">
        <v>70937729</v>
      </c>
      <c r="C300" s="12" t="s">
        <v>240</v>
      </c>
      <c r="D300" s="63">
        <v>7306950</v>
      </c>
      <c r="E300" s="11" t="s">
        <v>36</v>
      </c>
      <c r="F300" s="11">
        <v>2015</v>
      </c>
      <c r="G300" s="13" t="s">
        <v>21</v>
      </c>
      <c r="H300" s="14">
        <v>0.4</v>
      </c>
      <c r="I300" s="56"/>
      <c r="J300" s="15"/>
      <c r="K300" s="15"/>
      <c r="L300" s="16"/>
      <c r="M300" s="17" t="s">
        <v>22</v>
      </c>
      <c r="N300" s="18">
        <v>0</v>
      </c>
      <c r="O300" s="19"/>
      <c r="P300" s="19">
        <v>0</v>
      </c>
      <c r="Q300" s="19">
        <v>0.4</v>
      </c>
      <c r="R300" s="20">
        <v>0</v>
      </c>
      <c r="S300" s="20">
        <f t="shared" si="10"/>
        <v>0.4</v>
      </c>
    </row>
    <row r="301" spans="1:19" ht="42.75" x14ac:dyDescent="0.25">
      <c r="A301" s="10" t="s">
        <v>287</v>
      </c>
      <c r="B301" s="11">
        <v>70937729</v>
      </c>
      <c r="C301" s="12" t="s">
        <v>240</v>
      </c>
      <c r="D301" s="63">
        <v>8412908</v>
      </c>
      <c r="E301" s="11" t="s">
        <v>36</v>
      </c>
      <c r="F301" s="11">
        <v>2015</v>
      </c>
      <c r="G301" s="13" t="s">
        <v>21</v>
      </c>
      <c r="H301" s="14">
        <v>0.5</v>
      </c>
      <c r="I301" s="56"/>
      <c r="J301" s="15"/>
      <c r="K301" s="15"/>
      <c r="L301" s="16"/>
      <c r="M301" s="17" t="s">
        <v>22</v>
      </c>
      <c r="N301" s="18">
        <v>0</v>
      </c>
      <c r="O301" s="19"/>
      <c r="P301" s="19">
        <v>0</v>
      </c>
      <c r="Q301" s="19">
        <v>0.5</v>
      </c>
      <c r="R301" s="20">
        <v>0</v>
      </c>
      <c r="S301" s="20">
        <f t="shared" si="10"/>
        <v>0.5</v>
      </c>
    </row>
    <row r="302" spans="1:19" ht="42.75" x14ac:dyDescent="0.25">
      <c r="A302" s="10" t="s">
        <v>288</v>
      </c>
      <c r="B302" s="11">
        <v>6539866</v>
      </c>
      <c r="C302" s="12" t="s">
        <v>289</v>
      </c>
      <c r="D302" s="64">
        <v>1971172</v>
      </c>
      <c r="E302" s="11" t="s">
        <v>25</v>
      </c>
      <c r="F302" s="11">
        <v>2015</v>
      </c>
      <c r="G302" s="13" t="s">
        <v>26</v>
      </c>
      <c r="H302" s="14">
        <v>0</v>
      </c>
      <c r="I302" s="56">
        <v>17</v>
      </c>
      <c r="J302" s="15"/>
      <c r="K302" s="15"/>
      <c r="L302" s="16"/>
      <c r="M302" s="17" t="s">
        <v>22</v>
      </c>
      <c r="N302" s="18">
        <v>0</v>
      </c>
      <c r="O302" s="19">
        <v>1</v>
      </c>
      <c r="P302" s="19">
        <v>0</v>
      </c>
      <c r="Q302" s="19">
        <v>0</v>
      </c>
      <c r="R302" s="20">
        <v>0</v>
      </c>
      <c r="S302" s="20">
        <f t="shared" si="10"/>
        <v>17</v>
      </c>
    </row>
    <row r="303" spans="1:19" ht="42.75" x14ac:dyDescent="0.25">
      <c r="A303" s="10" t="s">
        <v>288</v>
      </c>
      <c r="B303" s="11">
        <v>6539866</v>
      </c>
      <c r="C303" s="12" t="s">
        <v>289</v>
      </c>
      <c r="D303" s="64">
        <v>3190685</v>
      </c>
      <c r="E303" s="11" t="s">
        <v>25</v>
      </c>
      <c r="F303" s="11">
        <v>2015</v>
      </c>
      <c r="G303" s="13" t="s">
        <v>26</v>
      </c>
      <c r="H303" s="14">
        <v>0</v>
      </c>
      <c r="I303" s="56">
        <v>11</v>
      </c>
      <c r="J303" s="15"/>
      <c r="K303" s="15"/>
      <c r="L303" s="16"/>
      <c r="M303" s="17" t="s">
        <v>22</v>
      </c>
      <c r="N303" s="18">
        <v>0</v>
      </c>
      <c r="O303" s="19">
        <v>1</v>
      </c>
      <c r="P303" s="19">
        <v>1</v>
      </c>
      <c r="Q303" s="19">
        <v>0</v>
      </c>
      <c r="R303" s="20">
        <v>0</v>
      </c>
      <c r="S303" s="20">
        <f t="shared" si="10"/>
        <v>11</v>
      </c>
    </row>
    <row r="304" spans="1:19" ht="42.75" x14ac:dyDescent="0.25">
      <c r="A304" s="10" t="s">
        <v>290</v>
      </c>
      <c r="B304" s="11">
        <v>25862294</v>
      </c>
      <c r="C304" s="12" t="s">
        <v>291</v>
      </c>
      <c r="D304" s="63">
        <v>5161582</v>
      </c>
      <c r="E304" s="11" t="s">
        <v>36</v>
      </c>
      <c r="F304" s="11">
        <v>2015</v>
      </c>
      <c r="G304" s="13" t="s">
        <v>21</v>
      </c>
      <c r="H304" s="14">
        <v>0.9</v>
      </c>
      <c r="I304" s="56"/>
      <c r="J304" s="15"/>
      <c r="K304" s="15"/>
      <c r="L304" s="16"/>
      <c r="M304" s="17" t="s">
        <v>22</v>
      </c>
      <c r="N304" s="18">
        <v>0</v>
      </c>
      <c r="O304" s="19"/>
      <c r="P304" s="19">
        <v>0</v>
      </c>
      <c r="Q304" s="19">
        <v>0.9</v>
      </c>
      <c r="R304" s="20">
        <v>0</v>
      </c>
      <c r="S304" s="20">
        <f t="shared" si="10"/>
        <v>0.9</v>
      </c>
    </row>
    <row r="305" spans="1:19" ht="71.25" x14ac:dyDescent="0.25">
      <c r="A305" s="10" t="s">
        <v>290</v>
      </c>
      <c r="B305" s="11">
        <v>25862294</v>
      </c>
      <c r="C305" s="12" t="s">
        <v>291</v>
      </c>
      <c r="D305" s="63">
        <v>3426807</v>
      </c>
      <c r="E305" s="11" t="s">
        <v>171</v>
      </c>
      <c r="F305" s="11">
        <v>2015</v>
      </c>
      <c r="G305" s="13" t="s">
        <v>21</v>
      </c>
      <c r="H305" s="14">
        <v>3.5500000000000003</v>
      </c>
      <c r="I305" s="56"/>
      <c r="J305" s="15"/>
      <c r="K305" s="15"/>
      <c r="L305" s="16"/>
      <c r="M305" s="17" t="s">
        <v>22</v>
      </c>
      <c r="N305" s="18">
        <v>0</v>
      </c>
      <c r="O305" s="19"/>
      <c r="P305" s="19">
        <v>0</v>
      </c>
      <c r="Q305" s="19">
        <v>3.1</v>
      </c>
      <c r="R305" s="20">
        <v>0.45</v>
      </c>
      <c r="S305" s="20">
        <f t="shared" si="10"/>
        <v>3.5500000000000003</v>
      </c>
    </row>
    <row r="306" spans="1:19" ht="42.75" x14ac:dyDescent="0.25">
      <c r="A306" s="10" t="s">
        <v>290</v>
      </c>
      <c r="B306" s="11">
        <v>25862294</v>
      </c>
      <c r="C306" s="12" t="s">
        <v>291</v>
      </c>
      <c r="D306" s="63">
        <v>2092050</v>
      </c>
      <c r="E306" s="11" t="s">
        <v>80</v>
      </c>
      <c r="F306" s="11">
        <v>2015</v>
      </c>
      <c r="G306" s="13" t="s">
        <v>21</v>
      </c>
      <c r="H306" s="14">
        <v>1.8</v>
      </c>
      <c r="I306" s="56"/>
      <c r="J306" s="15"/>
      <c r="K306" s="15"/>
      <c r="L306" s="16"/>
      <c r="M306" s="17" t="s">
        <v>22</v>
      </c>
      <c r="N306" s="18">
        <v>0</v>
      </c>
      <c r="O306" s="19"/>
      <c r="P306" s="19">
        <v>0</v>
      </c>
      <c r="Q306" s="19">
        <v>1.8</v>
      </c>
      <c r="R306" s="20">
        <v>0</v>
      </c>
      <c r="S306" s="20">
        <f t="shared" si="10"/>
        <v>1.8</v>
      </c>
    </row>
    <row r="307" spans="1:19" ht="42.75" x14ac:dyDescent="0.25">
      <c r="A307" s="10" t="s">
        <v>292</v>
      </c>
      <c r="B307" s="11">
        <v>26200481</v>
      </c>
      <c r="C307" s="12" t="s">
        <v>293</v>
      </c>
      <c r="D307" s="63">
        <v>5217292</v>
      </c>
      <c r="E307" s="11" t="s">
        <v>80</v>
      </c>
      <c r="F307" s="11">
        <v>2015</v>
      </c>
      <c r="G307" s="13" t="s">
        <v>21</v>
      </c>
      <c r="H307" s="14">
        <v>2.5499999999999998</v>
      </c>
      <c r="I307" s="56"/>
      <c r="J307" s="15"/>
      <c r="K307" s="15"/>
      <c r="L307" s="16"/>
      <c r="M307" s="17" t="s">
        <v>45</v>
      </c>
      <c r="N307" s="18">
        <v>0</v>
      </c>
      <c r="O307" s="19"/>
      <c r="P307" s="19">
        <v>0</v>
      </c>
      <c r="Q307" s="19">
        <v>2.25</v>
      </c>
      <c r="R307" s="20">
        <v>0.3</v>
      </c>
      <c r="S307" s="20">
        <f t="shared" si="10"/>
        <v>2.5499999999999998</v>
      </c>
    </row>
    <row r="308" spans="1:19" ht="42.75" x14ac:dyDescent="0.25">
      <c r="A308" s="10" t="s">
        <v>294</v>
      </c>
      <c r="B308" s="11">
        <v>26636654</v>
      </c>
      <c r="C308" s="12" t="s">
        <v>295</v>
      </c>
      <c r="D308" s="63">
        <v>3550580</v>
      </c>
      <c r="E308" s="11" t="s">
        <v>36</v>
      </c>
      <c r="F308" s="11">
        <v>2015</v>
      </c>
      <c r="G308" s="13" t="s">
        <v>21</v>
      </c>
      <c r="H308" s="14">
        <v>0.749</v>
      </c>
      <c r="I308" s="56"/>
      <c r="J308" s="15"/>
      <c r="K308" s="15"/>
      <c r="L308" s="16"/>
      <c r="M308" s="17" t="s">
        <v>45</v>
      </c>
      <c r="N308" s="18">
        <v>0</v>
      </c>
      <c r="O308" s="19"/>
      <c r="P308" s="19">
        <v>0</v>
      </c>
      <c r="Q308" s="19">
        <v>0.749</v>
      </c>
      <c r="R308" s="20">
        <v>0</v>
      </c>
      <c r="S308" s="20">
        <f t="shared" si="10"/>
        <v>0.749</v>
      </c>
    </row>
    <row r="309" spans="1:19" ht="42.75" x14ac:dyDescent="0.25">
      <c r="A309" s="10" t="s">
        <v>296</v>
      </c>
      <c r="B309" s="11">
        <v>75004429</v>
      </c>
      <c r="C309" s="12" t="s">
        <v>297</v>
      </c>
      <c r="D309" s="63">
        <v>8167770</v>
      </c>
      <c r="E309" s="11" t="s">
        <v>41</v>
      </c>
      <c r="F309" s="11">
        <v>2015</v>
      </c>
      <c r="G309" s="13" t="s">
        <v>26</v>
      </c>
      <c r="H309" s="14">
        <v>171</v>
      </c>
      <c r="I309" s="56"/>
      <c r="J309" s="15"/>
      <c r="K309" s="15"/>
      <c r="L309" s="16"/>
      <c r="M309" s="17" t="s">
        <v>22</v>
      </c>
      <c r="N309" s="18">
        <v>1</v>
      </c>
      <c r="O309" s="19"/>
      <c r="P309" s="19">
        <v>0</v>
      </c>
      <c r="Q309" s="19">
        <v>171</v>
      </c>
      <c r="R309" s="20">
        <v>0</v>
      </c>
      <c r="S309" s="20">
        <f t="shared" ref="S309:S317" si="11">H309+I309+J309+K309</f>
        <v>171</v>
      </c>
    </row>
    <row r="310" spans="1:19" ht="42.75" x14ac:dyDescent="0.25">
      <c r="A310" s="10" t="s">
        <v>296</v>
      </c>
      <c r="B310" s="11">
        <v>75004429</v>
      </c>
      <c r="C310" s="12" t="s">
        <v>297</v>
      </c>
      <c r="D310" s="63">
        <v>5561320</v>
      </c>
      <c r="E310" s="11" t="s">
        <v>27</v>
      </c>
      <c r="F310" s="11">
        <v>2016</v>
      </c>
      <c r="G310" s="13" t="s">
        <v>26</v>
      </c>
      <c r="H310" s="14">
        <v>18</v>
      </c>
      <c r="I310" s="56"/>
      <c r="J310" s="15"/>
      <c r="K310" s="15"/>
      <c r="L310" s="16"/>
      <c r="M310" s="17" t="s">
        <v>22</v>
      </c>
      <c r="N310" s="18">
        <v>1</v>
      </c>
      <c r="O310" s="19"/>
      <c r="P310" s="19">
        <v>0</v>
      </c>
      <c r="Q310" s="19">
        <v>18</v>
      </c>
      <c r="R310" s="20">
        <v>0</v>
      </c>
      <c r="S310" s="20">
        <f t="shared" si="11"/>
        <v>18</v>
      </c>
    </row>
    <row r="311" spans="1:19" ht="42.75" x14ac:dyDescent="0.25">
      <c r="A311" s="10" t="s">
        <v>296</v>
      </c>
      <c r="B311" s="11">
        <v>75004429</v>
      </c>
      <c r="C311" s="12" t="s">
        <v>297</v>
      </c>
      <c r="D311" s="63">
        <v>8780373</v>
      </c>
      <c r="E311" s="11" t="s">
        <v>51</v>
      </c>
      <c r="F311" s="11">
        <v>2015</v>
      </c>
      <c r="G311" s="13" t="s">
        <v>26</v>
      </c>
      <c r="H311" s="14">
        <v>14</v>
      </c>
      <c r="I311" s="56"/>
      <c r="J311" s="15"/>
      <c r="K311" s="15"/>
      <c r="L311" s="16"/>
      <c r="M311" s="17" t="s">
        <v>22</v>
      </c>
      <c r="N311" s="18">
        <v>1</v>
      </c>
      <c r="O311" s="19"/>
      <c r="P311" s="19">
        <v>0</v>
      </c>
      <c r="Q311" s="19">
        <v>14</v>
      </c>
      <c r="R311" s="20">
        <v>0</v>
      </c>
      <c r="S311" s="20">
        <f t="shared" si="11"/>
        <v>14</v>
      </c>
    </row>
    <row r="312" spans="1:19" ht="71.25" x14ac:dyDescent="0.25">
      <c r="A312" s="10" t="s">
        <v>298</v>
      </c>
      <c r="B312" s="11">
        <v>60800691</v>
      </c>
      <c r="C312" s="12" t="s">
        <v>299</v>
      </c>
      <c r="D312" s="63">
        <v>2608101</v>
      </c>
      <c r="E312" s="11" t="s">
        <v>186</v>
      </c>
      <c r="F312" s="11">
        <v>2015</v>
      </c>
      <c r="G312" s="13" t="s">
        <v>26</v>
      </c>
      <c r="H312" s="14">
        <v>10</v>
      </c>
      <c r="I312" s="56"/>
      <c r="J312" s="15"/>
      <c r="K312" s="15"/>
      <c r="L312" s="16"/>
      <c r="M312" s="17" t="s">
        <v>22</v>
      </c>
      <c r="N312" s="18">
        <v>0</v>
      </c>
      <c r="O312" s="19"/>
      <c r="P312" s="19">
        <v>0</v>
      </c>
      <c r="Q312" s="19">
        <v>10</v>
      </c>
      <c r="R312" s="20">
        <v>0</v>
      </c>
      <c r="S312" s="20">
        <f t="shared" si="11"/>
        <v>10</v>
      </c>
    </row>
    <row r="313" spans="1:19" ht="42.75" x14ac:dyDescent="0.25">
      <c r="A313" s="10" t="s">
        <v>300</v>
      </c>
      <c r="B313" s="11">
        <v>26533952</v>
      </c>
      <c r="C313" s="12" t="s">
        <v>301</v>
      </c>
      <c r="D313" s="63">
        <v>8837233</v>
      </c>
      <c r="E313" s="11" t="s">
        <v>36</v>
      </c>
      <c r="F313" s="11">
        <v>2015</v>
      </c>
      <c r="G313" s="13" t="s">
        <v>21</v>
      </c>
      <c r="H313" s="14">
        <v>1.9</v>
      </c>
      <c r="I313" s="56"/>
      <c r="J313" s="15"/>
      <c r="K313" s="15"/>
      <c r="L313" s="16"/>
      <c r="M313" s="17" t="s">
        <v>22</v>
      </c>
      <c r="N313" s="18">
        <v>0</v>
      </c>
      <c r="O313" s="19"/>
      <c r="P313" s="19">
        <v>0</v>
      </c>
      <c r="Q313" s="19">
        <v>1.9</v>
      </c>
      <c r="R313" s="20">
        <v>0</v>
      </c>
      <c r="S313" s="20">
        <f t="shared" si="11"/>
        <v>1.9</v>
      </c>
    </row>
    <row r="314" spans="1:19" ht="42.75" x14ac:dyDescent="0.25">
      <c r="A314" s="10" t="s">
        <v>300</v>
      </c>
      <c r="B314" s="11">
        <v>26533952</v>
      </c>
      <c r="C314" s="12" t="s">
        <v>301</v>
      </c>
      <c r="D314" s="63">
        <v>2438290</v>
      </c>
      <c r="E314" s="11" t="s">
        <v>80</v>
      </c>
      <c r="F314" s="11">
        <v>2015</v>
      </c>
      <c r="G314" s="13" t="s">
        <v>21</v>
      </c>
      <c r="H314" s="14">
        <v>2.7</v>
      </c>
      <c r="I314" s="56"/>
      <c r="J314" s="15"/>
      <c r="K314" s="15"/>
      <c r="L314" s="16"/>
      <c r="M314" s="17" t="s">
        <v>22</v>
      </c>
      <c r="N314" s="18">
        <v>0</v>
      </c>
      <c r="O314" s="19"/>
      <c r="P314" s="19">
        <v>0</v>
      </c>
      <c r="Q314" s="19">
        <v>2.9</v>
      </c>
      <c r="R314" s="20">
        <v>0</v>
      </c>
      <c r="S314" s="20">
        <f t="shared" si="11"/>
        <v>2.7</v>
      </c>
    </row>
    <row r="315" spans="1:19" ht="42.75" x14ac:dyDescent="0.25">
      <c r="A315" s="10" t="s">
        <v>300</v>
      </c>
      <c r="B315" s="11">
        <v>26533952</v>
      </c>
      <c r="C315" s="12" t="s">
        <v>301</v>
      </c>
      <c r="D315" s="63">
        <v>9221006</v>
      </c>
      <c r="E315" s="11" t="s">
        <v>223</v>
      </c>
      <c r="F315" s="11">
        <v>2016</v>
      </c>
      <c r="G315" s="13" t="s">
        <v>21</v>
      </c>
      <c r="H315" s="14">
        <v>2.8370000000000002</v>
      </c>
      <c r="I315" s="56"/>
      <c r="J315" s="15"/>
      <c r="K315" s="15"/>
      <c r="L315" s="16"/>
      <c r="M315" s="17" t="s">
        <v>22</v>
      </c>
      <c r="N315" s="18">
        <v>0</v>
      </c>
      <c r="O315" s="19"/>
      <c r="P315" s="19">
        <v>0</v>
      </c>
      <c r="Q315" s="19">
        <v>2.8479999999999999</v>
      </c>
      <c r="R315" s="20">
        <v>0</v>
      </c>
      <c r="S315" s="20">
        <f t="shared" si="11"/>
        <v>2.8370000000000002</v>
      </c>
    </row>
    <row r="316" spans="1:19" ht="49.5" customHeight="1" x14ac:dyDescent="0.25">
      <c r="A316" s="10" t="s">
        <v>302</v>
      </c>
      <c r="B316" s="11">
        <v>64988309</v>
      </c>
      <c r="C316" s="12" t="s">
        <v>303</v>
      </c>
      <c r="D316" s="63">
        <v>6382746</v>
      </c>
      <c r="E316" s="11" t="s">
        <v>153</v>
      </c>
      <c r="F316" s="11">
        <v>2015</v>
      </c>
      <c r="G316" s="13" t="s">
        <v>21</v>
      </c>
      <c r="H316" s="14">
        <v>2.2000000000000002</v>
      </c>
      <c r="I316" s="56"/>
      <c r="J316" s="15"/>
      <c r="K316" s="15"/>
      <c r="L316" s="16"/>
      <c r="M316" s="17" t="s">
        <v>22</v>
      </c>
      <c r="N316" s="18">
        <v>0</v>
      </c>
      <c r="O316" s="19"/>
      <c r="P316" s="19">
        <v>0</v>
      </c>
      <c r="Q316" s="19">
        <v>2.2000000000000002</v>
      </c>
      <c r="R316" s="20">
        <v>0</v>
      </c>
      <c r="S316" s="20">
        <f t="shared" si="11"/>
        <v>2.2000000000000002</v>
      </c>
    </row>
    <row r="317" spans="1:19" ht="42.75" x14ac:dyDescent="0.25">
      <c r="A317" s="10" t="s">
        <v>302</v>
      </c>
      <c r="B317" s="11">
        <v>64988309</v>
      </c>
      <c r="C317" s="12" t="s">
        <v>303</v>
      </c>
      <c r="D317" s="63">
        <v>6514378</v>
      </c>
      <c r="E317" s="11" t="s">
        <v>80</v>
      </c>
      <c r="F317" s="11">
        <v>2015</v>
      </c>
      <c r="G317" s="13" t="s">
        <v>21</v>
      </c>
      <c r="H317" s="14">
        <v>4.5</v>
      </c>
      <c r="I317" s="56"/>
      <c r="J317" s="15"/>
      <c r="K317" s="15"/>
      <c r="L317" s="16"/>
      <c r="M317" s="17" t="s">
        <v>22</v>
      </c>
      <c r="N317" s="18">
        <v>0</v>
      </c>
      <c r="O317" s="19"/>
      <c r="P317" s="19">
        <v>0</v>
      </c>
      <c r="Q317" s="19">
        <v>3.5</v>
      </c>
      <c r="R317" s="20">
        <v>1</v>
      </c>
      <c r="S317" s="20">
        <f t="shared" si="11"/>
        <v>4.5</v>
      </c>
    </row>
  </sheetData>
  <autoFilter ref="A1:T317"/>
  <pageMargins left="0.7" right="0.7" top="0.78740157499999996" bottom="0.78740157499999996" header="0.3" footer="0.3"/>
  <pageSetup paperSize="8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V317"/>
  <sheetViews>
    <sheetView zoomScale="80" zoomScaleNormal="80" workbookViewId="0">
      <pane xSplit="4" ySplit="1" topLeftCell="E116" activePane="bottomRight" state="frozen"/>
      <selection pane="topRight" activeCell="E1" sqref="E1"/>
      <selection pane="bottomLeft" activeCell="A2" sqref="A2"/>
      <selection pane="bottomRight" activeCell="C5" sqref="C5"/>
    </sheetView>
  </sheetViews>
  <sheetFormatPr defaultRowHeight="15" x14ac:dyDescent="0.25"/>
  <cols>
    <col min="1" max="1" width="36.28515625" customWidth="1"/>
    <col min="2" max="2" width="15.42578125" customWidth="1"/>
    <col min="3" max="3" width="23.28515625" customWidth="1"/>
    <col min="4" max="4" width="17.7109375" style="67" customWidth="1"/>
    <col min="5" max="5" width="19.140625" style="46" customWidth="1"/>
    <col min="6" max="6" width="10.28515625" customWidth="1"/>
    <col min="7" max="7" width="24" customWidth="1"/>
    <col min="8" max="11" width="14" style="21" customWidth="1"/>
    <col min="12" max="12" width="14" style="61" customWidth="1"/>
    <col min="13" max="13" width="13.85546875" customWidth="1"/>
    <col min="14" max="14" width="16.28515625" customWidth="1"/>
    <col min="15" max="15" width="24.85546875" style="47" bestFit="1" customWidth="1"/>
    <col min="16" max="16" width="14" customWidth="1"/>
    <col min="17" max="17" width="13.42578125" style="48" customWidth="1"/>
    <col min="18" max="20" width="13.28515625" style="48" customWidth="1"/>
    <col min="21" max="22" width="13.28515625" style="49" customWidth="1"/>
  </cols>
  <sheetData>
    <row r="1" spans="1:22" ht="105" x14ac:dyDescent="0.25">
      <c r="A1" s="1" t="s">
        <v>0</v>
      </c>
      <c r="B1" s="2" t="s">
        <v>1</v>
      </c>
      <c r="C1" s="2" t="s">
        <v>2</v>
      </c>
      <c r="D1" s="62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6" t="s">
        <v>347</v>
      </c>
      <c r="J1" s="6" t="s">
        <v>348</v>
      </c>
      <c r="K1" s="6"/>
      <c r="L1" s="55" t="s">
        <v>8</v>
      </c>
      <c r="M1" s="7" t="s">
        <v>9</v>
      </c>
      <c r="N1" s="7" t="s">
        <v>10</v>
      </c>
      <c r="O1" s="8" t="s">
        <v>11</v>
      </c>
      <c r="P1" s="8" t="s">
        <v>12</v>
      </c>
      <c r="Q1" s="9" t="s">
        <v>13</v>
      </c>
      <c r="R1" s="9" t="s">
        <v>14</v>
      </c>
      <c r="S1" s="9" t="s">
        <v>321</v>
      </c>
      <c r="T1" s="9" t="s">
        <v>339</v>
      </c>
      <c r="U1" s="9" t="s">
        <v>16</v>
      </c>
      <c r="V1" s="9" t="s">
        <v>17</v>
      </c>
    </row>
    <row r="2" spans="1:22" ht="47.25" customHeight="1" x14ac:dyDescent="0.25">
      <c r="A2" s="10" t="s">
        <v>18</v>
      </c>
      <c r="B2" s="11">
        <v>26602156</v>
      </c>
      <c r="C2" s="12" t="s">
        <v>19</v>
      </c>
      <c r="D2" s="63">
        <v>3864515</v>
      </c>
      <c r="E2" s="11" t="s">
        <v>20</v>
      </c>
      <c r="F2" s="11">
        <v>2015</v>
      </c>
      <c r="G2" s="13" t="s">
        <v>21</v>
      </c>
      <c r="H2" s="14">
        <v>8.1999999999999993</v>
      </c>
      <c r="I2" s="14">
        <v>8.1999999999999993</v>
      </c>
      <c r="J2" s="14">
        <f>H2-I2</f>
        <v>0</v>
      </c>
      <c r="K2" s="14"/>
      <c r="L2" s="56"/>
      <c r="M2" s="15"/>
      <c r="N2" s="15"/>
      <c r="O2" s="16"/>
      <c r="P2" s="17" t="s">
        <v>22</v>
      </c>
      <c r="Q2" s="18">
        <v>0</v>
      </c>
      <c r="R2" s="19"/>
      <c r="S2" s="19">
        <v>0</v>
      </c>
      <c r="T2" s="19">
        <v>8.4440000000000008</v>
      </c>
      <c r="U2" s="20">
        <v>0</v>
      </c>
      <c r="V2" s="20">
        <f t="shared" ref="V2:V27" si="0">H2+L2+M2+N2</f>
        <v>8.1999999999999993</v>
      </c>
    </row>
    <row r="3" spans="1:22" ht="42.75" x14ac:dyDescent="0.25">
      <c r="A3" s="10" t="s">
        <v>23</v>
      </c>
      <c r="B3" s="11">
        <v>40613411</v>
      </c>
      <c r="C3" s="12" t="s">
        <v>24</v>
      </c>
      <c r="D3" s="63">
        <v>2904155</v>
      </c>
      <c r="E3" s="11" t="s">
        <v>25</v>
      </c>
      <c r="F3" s="11">
        <v>2015</v>
      </c>
      <c r="G3" s="13" t="s">
        <v>26</v>
      </c>
      <c r="H3" s="14">
        <v>0</v>
      </c>
      <c r="I3" s="14">
        <v>0</v>
      </c>
      <c r="J3" s="14">
        <f t="shared" ref="J3:J66" si="1">H3-I3</f>
        <v>0</v>
      </c>
      <c r="K3" s="14"/>
      <c r="L3" s="56">
        <v>24</v>
      </c>
      <c r="M3" s="15"/>
      <c r="N3" s="15"/>
      <c r="O3" s="16"/>
      <c r="P3" s="17" t="s">
        <v>22</v>
      </c>
      <c r="Q3" s="18">
        <v>0</v>
      </c>
      <c r="R3" s="19">
        <v>1</v>
      </c>
      <c r="S3" s="19">
        <v>1</v>
      </c>
      <c r="T3" s="19">
        <v>0</v>
      </c>
      <c r="U3" s="20">
        <v>0</v>
      </c>
      <c r="V3" s="20">
        <f t="shared" si="0"/>
        <v>24</v>
      </c>
    </row>
    <row r="4" spans="1:22" ht="42.75" x14ac:dyDescent="0.25">
      <c r="A4" s="10" t="s">
        <v>23</v>
      </c>
      <c r="B4" s="11">
        <v>40613411</v>
      </c>
      <c r="C4" s="12" t="s">
        <v>24</v>
      </c>
      <c r="D4" s="63">
        <v>3578010</v>
      </c>
      <c r="E4" s="11" t="s">
        <v>25</v>
      </c>
      <c r="F4" s="11">
        <v>2015</v>
      </c>
      <c r="G4" s="13" t="s">
        <v>26</v>
      </c>
      <c r="H4" s="14">
        <v>0</v>
      </c>
      <c r="I4" s="14">
        <v>0</v>
      </c>
      <c r="J4" s="14">
        <f t="shared" si="1"/>
        <v>0</v>
      </c>
      <c r="K4" s="14"/>
      <c r="L4" s="56">
        <v>31</v>
      </c>
      <c r="M4" s="15"/>
      <c r="N4" s="15"/>
      <c r="O4" s="16"/>
      <c r="P4" s="17" t="s">
        <v>22</v>
      </c>
      <c r="Q4" s="18">
        <v>0</v>
      </c>
      <c r="R4" s="19">
        <v>1</v>
      </c>
      <c r="S4" s="19">
        <v>0</v>
      </c>
      <c r="T4" s="19">
        <v>0</v>
      </c>
      <c r="U4" s="20">
        <v>0</v>
      </c>
      <c r="V4" s="20">
        <f t="shared" si="0"/>
        <v>31</v>
      </c>
    </row>
    <row r="5" spans="1:22" ht="42.75" x14ac:dyDescent="0.25">
      <c r="A5" s="10" t="s">
        <v>23</v>
      </c>
      <c r="B5" s="11">
        <v>40613411</v>
      </c>
      <c r="C5" s="12" t="s">
        <v>24</v>
      </c>
      <c r="D5" s="63">
        <v>9851555</v>
      </c>
      <c r="E5" s="11" t="s">
        <v>27</v>
      </c>
      <c r="F5" s="11">
        <v>2017</v>
      </c>
      <c r="G5" s="13" t="s">
        <v>26</v>
      </c>
      <c r="H5" s="14">
        <v>34</v>
      </c>
      <c r="I5" s="14">
        <v>34</v>
      </c>
      <c r="J5" s="14">
        <f t="shared" si="1"/>
        <v>0</v>
      </c>
      <c r="K5" s="14"/>
      <c r="L5" s="56"/>
      <c r="M5" s="15"/>
      <c r="N5" s="15"/>
      <c r="O5" s="16"/>
      <c r="P5" s="17" t="s">
        <v>22</v>
      </c>
      <c r="Q5" s="18">
        <v>0</v>
      </c>
      <c r="R5" s="19"/>
      <c r="S5" s="19">
        <v>0</v>
      </c>
      <c r="T5" s="19">
        <v>34</v>
      </c>
      <c r="U5" s="20">
        <v>0</v>
      </c>
      <c r="V5" s="20">
        <f t="shared" si="0"/>
        <v>34</v>
      </c>
    </row>
    <row r="6" spans="1:22" ht="42.75" x14ac:dyDescent="0.25">
      <c r="A6" s="10" t="s">
        <v>23</v>
      </c>
      <c r="B6" s="11">
        <v>40613411</v>
      </c>
      <c r="C6" s="12" t="s">
        <v>24</v>
      </c>
      <c r="D6" s="63">
        <v>6645513</v>
      </c>
      <c r="E6" s="11" t="s">
        <v>28</v>
      </c>
      <c r="F6" s="11">
        <v>2015</v>
      </c>
      <c r="G6" s="13" t="s">
        <v>21</v>
      </c>
      <c r="H6" s="14">
        <v>2.1</v>
      </c>
      <c r="I6" s="14">
        <v>2.1</v>
      </c>
      <c r="J6" s="14">
        <f t="shared" si="1"/>
        <v>0</v>
      </c>
      <c r="K6" s="14"/>
      <c r="L6" s="56"/>
      <c r="M6" s="15"/>
      <c r="N6" s="15"/>
      <c r="O6" s="16"/>
      <c r="P6" s="17" t="s">
        <v>22</v>
      </c>
      <c r="Q6" s="18">
        <v>0</v>
      </c>
      <c r="R6" s="19"/>
      <c r="S6" s="19">
        <v>0</v>
      </c>
      <c r="T6" s="19">
        <v>2.1</v>
      </c>
      <c r="U6" s="20">
        <v>0</v>
      </c>
      <c r="V6" s="20">
        <f t="shared" si="0"/>
        <v>2.1</v>
      </c>
    </row>
    <row r="7" spans="1:22" ht="42.75" x14ac:dyDescent="0.25">
      <c r="A7" s="10" t="s">
        <v>23</v>
      </c>
      <c r="B7" s="11">
        <v>40613411</v>
      </c>
      <c r="C7" s="12" t="s">
        <v>24</v>
      </c>
      <c r="D7" s="63">
        <v>7160479</v>
      </c>
      <c r="E7" s="11" t="s">
        <v>29</v>
      </c>
      <c r="F7" s="11">
        <v>2015</v>
      </c>
      <c r="G7" s="13" t="s">
        <v>21</v>
      </c>
      <c r="H7" s="14">
        <v>4.3499999999999996</v>
      </c>
      <c r="I7" s="14">
        <v>4.3499999999999996</v>
      </c>
      <c r="J7" s="14">
        <f t="shared" si="1"/>
        <v>0</v>
      </c>
      <c r="K7" s="14"/>
      <c r="L7" s="56"/>
      <c r="M7" s="15"/>
      <c r="N7" s="15"/>
      <c r="O7" s="16"/>
      <c r="P7" s="17" t="s">
        <v>22</v>
      </c>
      <c r="Q7" s="18">
        <v>0</v>
      </c>
      <c r="R7" s="19"/>
      <c r="S7" s="19">
        <v>0</v>
      </c>
      <c r="T7" s="19">
        <v>4.3499999999999996</v>
      </c>
      <c r="U7" s="20">
        <v>0</v>
      </c>
      <c r="V7" s="20">
        <f t="shared" si="0"/>
        <v>4.3499999999999996</v>
      </c>
    </row>
    <row r="8" spans="1:22" ht="42.75" x14ac:dyDescent="0.25">
      <c r="A8" s="10" t="s">
        <v>23</v>
      </c>
      <c r="B8" s="11">
        <v>40613411</v>
      </c>
      <c r="C8" s="12" t="s">
        <v>24</v>
      </c>
      <c r="D8" s="63">
        <v>2911360</v>
      </c>
      <c r="E8" s="11" t="s">
        <v>30</v>
      </c>
      <c r="F8" s="11">
        <v>2015</v>
      </c>
      <c r="G8" s="13" t="s">
        <v>26</v>
      </c>
      <c r="H8" s="14">
        <v>26</v>
      </c>
      <c r="I8" s="14">
        <v>26</v>
      </c>
      <c r="J8" s="14">
        <f t="shared" si="1"/>
        <v>0</v>
      </c>
      <c r="K8" s="14"/>
      <c r="L8" s="56"/>
      <c r="M8" s="15"/>
      <c r="N8" s="15"/>
      <c r="O8" s="16"/>
      <c r="P8" s="17" t="s">
        <v>22</v>
      </c>
      <c r="Q8" s="18">
        <v>0</v>
      </c>
      <c r="R8" s="19"/>
      <c r="S8" s="19">
        <v>0</v>
      </c>
      <c r="T8" s="19">
        <v>26</v>
      </c>
      <c r="U8" s="20">
        <v>0</v>
      </c>
      <c r="V8" s="20">
        <f t="shared" si="0"/>
        <v>26</v>
      </c>
    </row>
    <row r="9" spans="1:22" ht="42.75" x14ac:dyDescent="0.25">
      <c r="A9" s="10" t="s">
        <v>31</v>
      </c>
      <c r="B9" s="11">
        <v>27011801</v>
      </c>
      <c r="C9" s="12" t="s">
        <v>32</v>
      </c>
      <c r="D9" s="63">
        <v>5434325</v>
      </c>
      <c r="E9" s="11" t="s">
        <v>25</v>
      </c>
      <c r="F9" s="11">
        <v>2015</v>
      </c>
      <c r="G9" s="13" t="s">
        <v>26</v>
      </c>
      <c r="H9" s="14">
        <v>0</v>
      </c>
      <c r="I9" s="14">
        <v>0</v>
      </c>
      <c r="J9" s="14">
        <f t="shared" si="1"/>
        <v>0</v>
      </c>
      <c r="K9" s="14"/>
      <c r="L9" s="56">
        <v>34</v>
      </c>
      <c r="M9" s="15"/>
      <c r="N9" s="15"/>
      <c r="O9" s="16"/>
      <c r="P9" s="17" t="s">
        <v>22</v>
      </c>
      <c r="Q9" s="18">
        <v>0</v>
      </c>
      <c r="R9" s="19">
        <v>1</v>
      </c>
      <c r="S9" s="19">
        <v>0</v>
      </c>
      <c r="T9" s="19">
        <v>0</v>
      </c>
      <c r="U9" s="20">
        <v>0</v>
      </c>
      <c r="V9" s="20">
        <f t="shared" si="0"/>
        <v>34</v>
      </c>
    </row>
    <row r="10" spans="1:22" ht="42.75" x14ac:dyDescent="0.25">
      <c r="A10" s="10" t="s">
        <v>31</v>
      </c>
      <c r="B10" s="11">
        <v>27011801</v>
      </c>
      <c r="C10" s="12" t="s">
        <v>32</v>
      </c>
      <c r="D10" s="63">
        <v>5900042</v>
      </c>
      <c r="E10" s="11" t="s">
        <v>25</v>
      </c>
      <c r="F10" s="11">
        <v>2015</v>
      </c>
      <c r="G10" s="13" t="s">
        <v>26</v>
      </c>
      <c r="H10" s="14">
        <v>0</v>
      </c>
      <c r="I10" s="14">
        <v>0</v>
      </c>
      <c r="J10" s="14">
        <f t="shared" si="1"/>
        <v>0</v>
      </c>
      <c r="K10" s="14"/>
      <c r="L10" s="56">
        <v>10</v>
      </c>
      <c r="M10" s="15"/>
      <c r="N10" s="15"/>
      <c r="O10" s="16"/>
      <c r="P10" s="17" t="s">
        <v>22</v>
      </c>
      <c r="Q10" s="18">
        <v>0</v>
      </c>
      <c r="R10" s="19">
        <v>1</v>
      </c>
      <c r="S10" s="19">
        <v>1</v>
      </c>
      <c r="T10" s="19">
        <v>0</v>
      </c>
      <c r="U10" s="20">
        <v>0</v>
      </c>
      <c r="V10" s="20">
        <f t="shared" si="0"/>
        <v>10</v>
      </c>
    </row>
    <row r="11" spans="1:22" ht="42.75" x14ac:dyDescent="0.25">
      <c r="A11" s="10" t="s">
        <v>31</v>
      </c>
      <c r="B11" s="11">
        <v>27011801</v>
      </c>
      <c r="C11" s="12" t="s">
        <v>32</v>
      </c>
      <c r="D11" s="63">
        <v>3442933</v>
      </c>
      <c r="E11" s="11" t="s">
        <v>28</v>
      </c>
      <c r="F11" s="11">
        <v>2015</v>
      </c>
      <c r="G11" s="13" t="s">
        <v>21</v>
      </c>
      <c r="H11" s="14">
        <v>0.45</v>
      </c>
      <c r="I11" s="14">
        <v>0.45</v>
      </c>
      <c r="J11" s="14">
        <f t="shared" si="1"/>
        <v>0</v>
      </c>
      <c r="K11" s="14"/>
      <c r="L11" s="56"/>
      <c r="M11" s="15"/>
      <c r="N11" s="15"/>
      <c r="O11" s="16"/>
      <c r="P11" s="17" t="s">
        <v>22</v>
      </c>
      <c r="Q11" s="18">
        <v>0</v>
      </c>
      <c r="R11" s="19"/>
      <c r="S11" s="19">
        <v>0</v>
      </c>
      <c r="T11" s="19">
        <v>0.45</v>
      </c>
      <c r="U11" s="20">
        <v>0</v>
      </c>
      <c r="V11" s="20">
        <f t="shared" si="0"/>
        <v>0.45</v>
      </c>
    </row>
    <row r="12" spans="1:22" ht="42.75" x14ac:dyDescent="0.25">
      <c r="A12" s="10" t="s">
        <v>31</v>
      </c>
      <c r="B12" s="11">
        <v>27011801</v>
      </c>
      <c r="C12" s="12" t="s">
        <v>32</v>
      </c>
      <c r="D12" s="63">
        <v>7805004</v>
      </c>
      <c r="E12" s="11" t="s">
        <v>30</v>
      </c>
      <c r="F12" s="11">
        <v>2015</v>
      </c>
      <c r="G12" s="13" t="s">
        <v>26</v>
      </c>
      <c r="H12" s="14">
        <v>19</v>
      </c>
      <c r="I12" s="14">
        <v>19</v>
      </c>
      <c r="J12" s="14">
        <f t="shared" si="1"/>
        <v>0</v>
      </c>
      <c r="K12" s="14"/>
      <c r="L12" s="56"/>
      <c r="M12" s="15"/>
      <c r="N12" s="15"/>
      <c r="O12" s="16"/>
      <c r="P12" s="17" t="s">
        <v>22</v>
      </c>
      <c r="Q12" s="18">
        <v>0</v>
      </c>
      <c r="R12" s="19"/>
      <c r="S12" s="19">
        <v>0</v>
      </c>
      <c r="T12" s="19">
        <v>19</v>
      </c>
      <c r="U12" s="20">
        <v>0</v>
      </c>
      <c r="V12" s="20">
        <f t="shared" si="0"/>
        <v>19</v>
      </c>
    </row>
    <row r="13" spans="1:22" ht="42.75" x14ac:dyDescent="0.25">
      <c r="A13" s="10" t="s">
        <v>31</v>
      </c>
      <c r="B13" s="11">
        <v>27011801</v>
      </c>
      <c r="C13" s="12" t="s">
        <v>32</v>
      </c>
      <c r="D13" s="63">
        <v>7657539</v>
      </c>
      <c r="E13" s="11" t="s">
        <v>33</v>
      </c>
      <c r="F13" s="11">
        <v>2015</v>
      </c>
      <c r="G13" s="13" t="s">
        <v>21</v>
      </c>
      <c r="H13" s="14">
        <v>1</v>
      </c>
      <c r="I13" s="14">
        <v>1</v>
      </c>
      <c r="J13" s="14">
        <f t="shared" si="1"/>
        <v>0</v>
      </c>
      <c r="K13" s="14"/>
      <c r="L13" s="56"/>
      <c r="M13" s="15"/>
      <c r="N13" s="15"/>
      <c r="O13" s="16"/>
      <c r="P13" s="17" t="s">
        <v>22</v>
      </c>
      <c r="Q13" s="18">
        <v>0</v>
      </c>
      <c r="R13" s="19"/>
      <c r="S13" s="19">
        <v>0</v>
      </c>
      <c r="T13" s="19">
        <v>1</v>
      </c>
      <c r="U13" s="20">
        <v>0</v>
      </c>
      <c r="V13" s="20">
        <f t="shared" si="0"/>
        <v>1</v>
      </c>
    </row>
    <row r="14" spans="1:22" ht="42.75" x14ac:dyDescent="0.25">
      <c r="A14" s="10" t="s">
        <v>34</v>
      </c>
      <c r="B14" s="11">
        <v>47607483</v>
      </c>
      <c r="C14" s="12" t="s">
        <v>35</v>
      </c>
      <c r="D14" s="63">
        <v>3791851</v>
      </c>
      <c r="E14" s="11" t="s">
        <v>36</v>
      </c>
      <c r="F14" s="11">
        <v>2015</v>
      </c>
      <c r="G14" s="13" t="s">
        <v>21</v>
      </c>
      <c r="H14" s="14">
        <v>0.81399999999999995</v>
      </c>
      <c r="I14" s="14"/>
      <c r="J14" s="14">
        <f t="shared" si="1"/>
        <v>0.81399999999999995</v>
      </c>
      <c r="K14" s="14"/>
      <c r="L14" s="56"/>
      <c r="M14" s="15"/>
      <c r="N14" s="15"/>
      <c r="O14" s="16"/>
      <c r="P14" s="17" t="s">
        <v>45</v>
      </c>
      <c r="Q14" s="18">
        <v>0</v>
      </c>
      <c r="R14" s="19"/>
      <c r="S14" s="19">
        <v>0</v>
      </c>
      <c r="T14" s="19">
        <v>0.81399999999999995</v>
      </c>
      <c r="U14" s="20">
        <v>0</v>
      </c>
      <c r="V14" s="20">
        <f t="shared" si="0"/>
        <v>0.81399999999999995</v>
      </c>
    </row>
    <row r="15" spans="1:22" ht="66" customHeight="1" x14ac:dyDescent="0.25">
      <c r="A15" s="12" t="s">
        <v>37</v>
      </c>
      <c r="B15" s="11">
        <v>62352946</v>
      </c>
      <c r="C15" s="12" t="s">
        <v>38</v>
      </c>
      <c r="D15" s="63">
        <v>2467733</v>
      </c>
      <c r="E15" s="11" t="s">
        <v>25</v>
      </c>
      <c r="F15" s="11">
        <v>2015</v>
      </c>
      <c r="G15" s="13" t="s">
        <v>26</v>
      </c>
      <c r="H15" s="14">
        <v>0</v>
      </c>
      <c r="I15" s="14">
        <v>0</v>
      </c>
      <c r="J15" s="14">
        <f t="shared" si="1"/>
        <v>0</v>
      </c>
      <c r="K15" s="14"/>
      <c r="L15" s="56">
        <v>7</v>
      </c>
      <c r="M15" s="15"/>
      <c r="N15" s="15"/>
      <c r="O15" s="16"/>
      <c r="P15" s="17" t="s">
        <v>22</v>
      </c>
      <c r="Q15" s="18">
        <v>0</v>
      </c>
      <c r="R15" s="19">
        <v>1</v>
      </c>
      <c r="S15" s="19">
        <v>1</v>
      </c>
      <c r="T15" s="19">
        <v>0</v>
      </c>
      <c r="U15" s="20">
        <v>0</v>
      </c>
      <c r="V15" s="20">
        <f t="shared" si="0"/>
        <v>7</v>
      </c>
    </row>
    <row r="16" spans="1:22" ht="60" customHeight="1" x14ac:dyDescent="0.25">
      <c r="A16" s="12" t="s">
        <v>37</v>
      </c>
      <c r="B16" s="11">
        <v>62352946</v>
      </c>
      <c r="C16" s="12" t="s">
        <v>38</v>
      </c>
      <c r="D16" s="63">
        <v>9351419</v>
      </c>
      <c r="E16" s="11" t="s">
        <v>25</v>
      </c>
      <c r="F16" s="11">
        <v>2015</v>
      </c>
      <c r="G16" s="13" t="s">
        <v>26</v>
      </c>
      <c r="H16" s="14">
        <v>0</v>
      </c>
      <c r="I16" s="14">
        <v>0</v>
      </c>
      <c r="J16" s="14">
        <f t="shared" si="1"/>
        <v>0</v>
      </c>
      <c r="K16" s="14"/>
      <c r="L16" s="56">
        <v>48</v>
      </c>
      <c r="M16" s="15"/>
      <c r="N16" s="15"/>
      <c r="O16" s="16"/>
      <c r="P16" s="17" t="s">
        <v>22</v>
      </c>
      <c r="Q16" s="18">
        <v>0</v>
      </c>
      <c r="R16" s="19">
        <v>1</v>
      </c>
      <c r="S16" s="19">
        <v>0</v>
      </c>
      <c r="T16" s="19">
        <v>0</v>
      </c>
      <c r="U16" s="20">
        <v>0</v>
      </c>
      <c r="V16" s="20">
        <f t="shared" si="0"/>
        <v>48</v>
      </c>
    </row>
    <row r="17" spans="1:22" ht="63" customHeight="1" x14ac:dyDescent="0.25">
      <c r="A17" s="12" t="s">
        <v>37</v>
      </c>
      <c r="B17" s="11">
        <v>62352946</v>
      </c>
      <c r="C17" s="12" t="s">
        <v>38</v>
      </c>
      <c r="D17" s="63">
        <v>4873587</v>
      </c>
      <c r="E17" s="11" t="s">
        <v>28</v>
      </c>
      <c r="F17" s="11">
        <v>2015</v>
      </c>
      <c r="G17" s="13" t="s">
        <v>21</v>
      </c>
      <c r="H17" s="14">
        <v>1.3</v>
      </c>
      <c r="I17" s="14">
        <v>1.3</v>
      </c>
      <c r="J17" s="14">
        <f t="shared" si="1"/>
        <v>0</v>
      </c>
      <c r="K17" s="14"/>
      <c r="L17" s="56"/>
      <c r="M17" s="15"/>
      <c r="N17" s="15"/>
      <c r="O17" s="16"/>
      <c r="P17" s="17" t="s">
        <v>22</v>
      </c>
      <c r="Q17" s="18">
        <v>0</v>
      </c>
      <c r="R17" s="19"/>
      <c r="S17" s="19">
        <v>0</v>
      </c>
      <c r="T17" s="19">
        <v>1.3</v>
      </c>
      <c r="U17" s="20">
        <v>0</v>
      </c>
      <c r="V17" s="20">
        <f t="shared" si="0"/>
        <v>1.3</v>
      </c>
    </row>
    <row r="18" spans="1:22" ht="57.75" customHeight="1" x14ac:dyDescent="0.25">
      <c r="A18" s="12" t="s">
        <v>37</v>
      </c>
      <c r="B18" s="11">
        <v>62352946</v>
      </c>
      <c r="C18" s="12" t="s">
        <v>38</v>
      </c>
      <c r="D18" s="63">
        <v>4360295</v>
      </c>
      <c r="E18" s="11" t="s">
        <v>30</v>
      </c>
      <c r="F18" s="11">
        <v>2015</v>
      </c>
      <c r="G18" s="13" t="s">
        <v>26</v>
      </c>
      <c r="H18" s="14">
        <v>14</v>
      </c>
      <c r="I18" s="14">
        <v>14</v>
      </c>
      <c r="J18" s="14">
        <f t="shared" si="1"/>
        <v>0</v>
      </c>
      <c r="K18" s="14"/>
      <c r="L18" s="56"/>
      <c r="M18" s="15"/>
      <c r="N18" s="15"/>
      <c r="O18" s="16"/>
      <c r="P18" s="17" t="s">
        <v>22</v>
      </c>
      <c r="Q18" s="18">
        <v>0</v>
      </c>
      <c r="R18" s="19"/>
      <c r="S18" s="19">
        <v>0</v>
      </c>
      <c r="T18" s="19">
        <v>14</v>
      </c>
      <c r="U18" s="20">
        <v>0</v>
      </c>
      <c r="V18" s="20">
        <f t="shared" si="0"/>
        <v>14</v>
      </c>
    </row>
    <row r="19" spans="1:22" ht="42.75" x14ac:dyDescent="0.25">
      <c r="A19" s="10" t="s">
        <v>39</v>
      </c>
      <c r="B19" s="11">
        <v>61985929</v>
      </c>
      <c r="C19" s="12" t="s">
        <v>40</v>
      </c>
      <c r="D19" s="63">
        <v>8995153</v>
      </c>
      <c r="E19" s="11" t="s">
        <v>41</v>
      </c>
      <c r="F19" s="11">
        <v>2015</v>
      </c>
      <c r="G19" s="13" t="s">
        <v>26</v>
      </c>
      <c r="H19" s="14">
        <v>147</v>
      </c>
      <c r="I19" s="14">
        <v>147</v>
      </c>
      <c r="J19" s="14">
        <f t="shared" si="1"/>
        <v>0</v>
      </c>
      <c r="K19" s="14"/>
      <c r="L19" s="56"/>
      <c r="M19" s="15"/>
      <c r="N19" s="15"/>
      <c r="O19" s="16"/>
      <c r="P19" s="17" t="s">
        <v>22</v>
      </c>
      <c r="Q19" s="18">
        <v>1</v>
      </c>
      <c r="R19" s="19"/>
      <c r="S19" s="19">
        <v>0</v>
      </c>
      <c r="T19" s="19">
        <v>153</v>
      </c>
      <c r="U19" s="20">
        <v>-6</v>
      </c>
      <c r="V19" s="20">
        <f t="shared" si="0"/>
        <v>147</v>
      </c>
    </row>
    <row r="20" spans="1:22" ht="28.5" x14ac:dyDescent="0.25">
      <c r="A20" s="10" t="s">
        <v>39</v>
      </c>
      <c r="B20" s="11">
        <v>61985929</v>
      </c>
      <c r="C20" s="12" t="s">
        <v>40</v>
      </c>
      <c r="D20" s="63">
        <v>5852897</v>
      </c>
      <c r="E20" s="11" t="s">
        <v>42</v>
      </c>
      <c r="F20" s="11">
        <v>2015</v>
      </c>
      <c r="G20" s="13" t="s">
        <v>26</v>
      </c>
      <c r="H20" s="14">
        <v>27</v>
      </c>
      <c r="I20" s="14">
        <v>27</v>
      </c>
      <c r="J20" s="14">
        <f t="shared" si="1"/>
        <v>0</v>
      </c>
      <c r="K20" s="14"/>
      <c r="L20" s="56"/>
      <c r="M20" s="15"/>
      <c r="N20" s="15"/>
      <c r="O20" s="16"/>
      <c r="P20" s="17" t="s">
        <v>22</v>
      </c>
      <c r="Q20" s="18">
        <v>1</v>
      </c>
      <c r="R20" s="19"/>
      <c r="S20" s="19">
        <v>0</v>
      </c>
      <c r="T20" s="19">
        <v>27</v>
      </c>
      <c r="U20" s="20">
        <v>0</v>
      </c>
      <c r="V20" s="20">
        <f t="shared" si="0"/>
        <v>27</v>
      </c>
    </row>
    <row r="21" spans="1:22" ht="28.5" x14ac:dyDescent="0.25">
      <c r="A21" s="10" t="s">
        <v>39</v>
      </c>
      <c r="B21" s="11">
        <v>61985929</v>
      </c>
      <c r="C21" s="12" t="s">
        <v>40</v>
      </c>
      <c r="D21" s="11">
        <v>4903592</v>
      </c>
      <c r="E21" s="11" t="s">
        <v>326</v>
      </c>
      <c r="F21" s="11">
        <v>2020</v>
      </c>
      <c r="G21" s="13" t="s">
        <v>26</v>
      </c>
      <c r="H21" s="14">
        <v>6</v>
      </c>
      <c r="I21" s="14">
        <v>6</v>
      </c>
      <c r="J21" s="14">
        <f t="shared" si="1"/>
        <v>0</v>
      </c>
      <c r="K21" s="14"/>
      <c r="L21" s="69"/>
      <c r="M21" s="68"/>
      <c r="N21" s="68"/>
      <c r="O21" s="70"/>
      <c r="P21" s="17" t="s">
        <v>22</v>
      </c>
      <c r="Q21" s="18">
        <v>1</v>
      </c>
      <c r="R21" s="19"/>
      <c r="S21" s="19"/>
      <c r="T21" s="18">
        <v>0</v>
      </c>
      <c r="U21" s="20" t="s">
        <v>85</v>
      </c>
      <c r="V21" s="20">
        <f t="shared" si="0"/>
        <v>6</v>
      </c>
    </row>
    <row r="22" spans="1:22" ht="42.75" x14ac:dyDescent="0.25">
      <c r="A22" s="10" t="s">
        <v>43</v>
      </c>
      <c r="B22" s="11">
        <v>499811</v>
      </c>
      <c r="C22" s="12" t="s">
        <v>44</v>
      </c>
      <c r="D22" s="63">
        <v>9280386</v>
      </c>
      <c r="E22" s="11" t="s">
        <v>36</v>
      </c>
      <c r="F22" s="11">
        <v>2015</v>
      </c>
      <c r="G22" s="13" t="s">
        <v>21</v>
      </c>
      <c r="H22" s="14">
        <v>0.12</v>
      </c>
      <c r="I22" s="14"/>
      <c r="J22" s="14">
        <f t="shared" si="1"/>
        <v>0.12</v>
      </c>
      <c r="K22" s="14"/>
      <c r="L22" s="56"/>
      <c r="M22" s="15"/>
      <c r="N22" s="15"/>
      <c r="O22" s="16"/>
      <c r="P22" s="17" t="s">
        <v>45</v>
      </c>
      <c r="Q22" s="18">
        <v>0</v>
      </c>
      <c r="R22" s="19"/>
      <c r="S22" s="19">
        <v>0</v>
      </c>
      <c r="T22" s="19">
        <v>0.12</v>
      </c>
      <c r="U22" s="20">
        <v>0</v>
      </c>
      <c r="V22" s="20">
        <f t="shared" si="0"/>
        <v>0.12</v>
      </c>
    </row>
    <row r="23" spans="1:22" ht="42.75" x14ac:dyDescent="0.25">
      <c r="A23" s="10" t="s">
        <v>43</v>
      </c>
      <c r="B23" s="11">
        <v>499811</v>
      </c>
      <c r="C23" s="12" t="s">
        <v>44</v>
      </c>
      <c r="D23" s="63">
        <v>7118025</v>
      </c>
      <c r="E23" s="11" t="s">
        <v>46</v>
      </c>
      <c r="F23" s="11">
        <v>2015</v>
      </c>
      <c r="G23" s="13" t="s">
        <v>21</v>
      </c>
      <c r="H23" s="14">
        <v>1.6</v>
      </c>
      <c r="I23" s="14"/>
      <c r="J23" s="14">
        <f t="shared" si="1"/>
        <v>1.6</v>
      </c>
      <c r="K23" s="14"/>
      <c r="L23" s="56"/>
      <c r="M23" s="15"/>
      <c r="N23" s="15"/>
      <c r="O23" s="16"/>
      <c r="P23" s="17" t="s">
        <v>45</v>
      </c>
      <c r="Q23" s="18">
        <v>0</v>
      </c>
      <c r="R23" s="19"/>
      <c r="S23" s="19">
        <v>0</v>
      </c>
      <c r="T23" s="19">
        <v>1.6</v>
      </c>
      <c r="U23" s="20">
        <v>0</v>
      </c>
      <c r="V23" s="20">
        <f t="shared" si="0"/>
        <v>1.6</v>
      </c>
    </row>
    <row r="24" spans="1:22" ht="38.25" x14ac:dyDescent="0.25">
      <c r="A24" s="10" t="s">
        <v>47</v>
      </c>
      <c r="B24" s="11">
        <v>852163</v>
      </c>
      <c r="C24" s="12" t="s">
        <v>48</v>
      </c>
      <c r="D24" s="63">
        <v>7541922</v>
      </c>
      <c r="E24" s="11" t="s">
        <v>49</v>
      </c>
      <c r="F24" s="11">
        <v>2016</v>
      </c>
      <c r="G24" s="13" t="s">
        <v>21</v>
      </c>
      <c r="H24" s="14">
        <v>2.0699999999999998</v>
      </c>
      <c r="I24" s="14">
        <v>2.0699999999999998</v>
      </c>
      <c r="J24" s="14">
        <f t="shared" si="1"/>
        <v>0</v>
      </c>
      <c r="K24" s="14"/>
      <c r="L24" s="56"/>
      <c r="M24" s="15"/>
      <c r="N24" s="15"/>
      <c r="O24" s="16"/>
      <c r="P24" s="17" t="s">
        <v>22</v>
      </c>
      <c r="Q24" s="18">
        <v>0</v>
      </c>
      <c r="R24" s="19"/>
      <c r="S24" s="19">
        <v>0</v>
      </c>
      <c r="T24" s="19">
        <v>2.0699999999999998</v>
      </c>
      <c r="U24" s="20">
        <v>0</v>
      </c>
      <c r="V24" s="20">
        <f t="shared" si="0"/>
        <v>2.0699999999999998</v>
      </c>
    </row>
    <row r="25" spans="1:22" ht="28.5" x14ac:dyDescent="0.25">
      <c r="A25" s="10" t="s">
        <v>47</v>
      </c>
      <c r="B25" s="11">
        <v>852163</v>
      </c>
      <c r="C25" s="12" t="s">
        <v>48</v>
      </c>
      <c r="D25" s="63">
        <v>8804163</v>
      </c>
      <c r="E25" s="11" t="s">
        <v>42</v>
      </c>
      <c r="F25" s="11">
        <v>2016</v>
      </c>
      <c r="G25" s="13" t="s">
        <v>26</v>
      </c>
      <c r="H25" s="14">
        <v>45</v>
      </c>
      <c r="I25" s="14">
        <v>45</v>
      </c>
      <c r="J25" s="14">
        <f t="shared" si="1"/>
        <v>0</v>
      </c>
      <c r="K25" s="14"/>
      <c r="L25" s="56"/>
      <c r="M25" s="15"/>
      <c r="N25" s="15"/>
      <c r="O25" s="16"/>
      <c r="P25" s="17" t="s">
        <v>22</v>
      </c>
      <c r="Q25" s="18">
        <v>0</v>
      </c>
      <c r="R25" s="19"/>
      <c r="S25" s="19">
        <v>0</v>
      </c>
      <c r="T25" s="19">
        <v>45</v>
      </c>
      <c r="U25" s="20">
        <v>0</v>
      </c>
      <c r="V25" s="20">
        <f t="shared" si="0"/>
        <v>45</v>
      </c>
    </row>
    <row r="26" spans="1:22" ht="42.75" x14ac:dyDescent="0.25">
      <c r="A26" s="10" t="s">
        <v>47</v>
      </c>
      <c r="B26" s="11">
        <v>852163</v>
      </c>
      <c r="C26" s="12" t="s">
        <v>50</v>
      </c>
      <c r="D26" s="63">
        <v>2374811</v>
      </c>
      <c r="E26" s="11" t="s">
        <v>51</v>
      </c>
      <c r="F26" s="11">
        <v>2015</v>
      </c>
      <c r="G26" s="13" t="s">
        <v>26</v>
      </c>
      <c r="H26" s="14">
        <v>36</v>
      </c>
      <c r="I26" s="14">
        <v>34</v>
      </c>
      <c r="J26" s="14">
        <f t="shared" si="1"/>
        <v>2</v>
      </c>
      <c r="K26" s="14"/>
      <c r="L26" s="56"/>
      <c r="M26" s="15"/>
      <c r="N26" s="15"/>
      <c r="O26" s="16"/>
      <c r="P26" s="17" t="s">
        <v>22</v>
      </c>
      <c r="Q26" s="18">
        <v>0</v>
      </c>
      <c r="R26" s="19"/>
      <c r="S26" s="19">
        <v>0</v>
      </c>
      <c r="T26" s="19">
        <v>36</v>
      </c>
      <c r="U26" s="20">
        <v>0</v>
      </c>
      <c r="V26" s="20">
        <f t="shared" si="0"/>
        <v>36</v>
      </c>
    </row>
    <row r="27" spans="1:22" ht="42.75" x14ac:dyDescent="0.25">
      <c r="A27" s="10" t="s">
        <v>47</v>
      </c>
      <c r="B27" s="11">
        <v>852163</v>
      </c>
      <c r="C27" s="12" t="s">
        <v>50</v>
      </c>
      <c r="D27" s="63">
        <v>1443819</v>
      </c>
      <c r="E27" s="11" t="s">
        <v>52</v>
      </c>
      <c r="F27" s="11">
        <v>2015</v>
      </c>
      <c r="G27" s="13" t="s">
        <v>21</v>
      </c>
      <c r="H27" s="14">
        <v>8.1440000000000001</v>
      </c>
      <c r="I27" s="14">
        <v>8</v>
      </c>
      <c r="J27" s="14">
        <f t="shared" si="1"/>
        <v>0.14400000000000013</v>
      </c>
      <c r="K27" s="14"/>
      <c r="L27" s="56"/>
      <c r="M27" s="15"/>
      <c r="N27" s="15"/>
      <c r="O27" s="16"/>
      <c r="P27" s="17" t="s">
        <v>22</v>
      </c>
      <c r="Q27" s="18">
        <v>0</v>
      </c>
      <c r="R27" s="19"/>
      <c r="S27" s="19">
        <v>0</v>
      </c>
      <c r="T27" s="19">
        <v>8.2260000000000009</v>
      </c>
      <c r="U27" s="20">
        <v>0</v>
      </c>
      <c r="V27" s="20">
        <f t="shared" si="0"/>
        <v>8.1440000000000001</v>
      </c>
    </row>
    <row r="28" spans="1:22" ht="48.75" customHeight="1" x14ac:dyDescent="0.25">
      <c r="A28" s="10" t="s">
        <v>47</v>
      </c>
      <c r="B28" s="11">
        <v>852163</v>
      </c>
      <c r="C28" s="12" t="s">
        <v>334</v>
      </c>
      <c r="D28" s="11">
        <v>8761376</v>
      </c>
      <c r="E28" s="11" t="s">
        <v>333</v>
      </c>
      <c r="F28" s="11">
        <v>2020</v>
      </c>
      <c r="G28" s="13" t="s">
        <v>26</v>
      </c>
      <c r="H28" s="14">
        <v>2</v>
      </c>
      <c r="I28" s="14">
        <v>2</v>
      </c>
      <c r="J28" s="14">
        <f t="shared" si="1"/>
        <v>0</v>
      </c>
      <c r="K28" s="14"/>
      <c r="L28" s="69"/>
      <c r="M28" s="68"/>
      <c r="N28" s="68"/>
      <c r="O28" s="70" t="s">
        <v>340</v>
      </c>
      <c r="P28" s="17" t="s">
        <v>22</v>
      </c>
      <c r="Q28" s="18">
        <v>0</v>
      </c>
      <c r="R28" s="19"/>
      <c r="S28" s="19"/>
      <c r="T28" s="18">
        <v>0</v>
      </c>
      <c r="U28" s="20" t="s">
        <v>85</v>
      </c>
      <c r="V28" s="20">
        <v>2</v>
      </c>
    </row>
    <row r="29" spans="1:22" ht="57" x14ac:dyDescent="0.25">
      <c r="A29" s="10" t="s">
        <v>53</v>
      </c>
      <c r="B29" s="11">
        <v>75123215</v>
      </c>
      <c r="C29" s="12" t="s">
        <v>54</v>
      </c>
      <c r="D29" s="63">
        <v>6971263</v>
      </c>
      <c r="E29" s="11" t="s">
        <v>52</v>
      </c>
      <c r="F29" s="11">
        <v>2015</v>
      </c>
      <c r="G29" s="13" t="s">
        <v>21</v>
      </c>
      <c r="H29" s="14">
        <v>11.75</v>
      </c>
      <c r="I29" s="14">
        <v>11.75</v>
      </c>
      <c r="J29" s="14">
        <f t="shared" si="1"/>
        <v>0</v>
      </c>
      <c r="K29" s="14"/>
      <c r="L29" s="56"/>
      <c r="M29" s="15"/>
      <c r="N29" s="15"/>
      <c r="O29" s="16"/>
      <c r="P29" s="17" t="s">
        <v>22</v>
      </c>
      <c r="Q29" s="18">
        <v>0</v>
      </c>
      <c r="R29" s="19"/>
      <c r="S29" s="19">
        <v>0</v>
      </c>
      <c r="T29" s="19">
        <v>10.75</v>
      </c>
      <c r="U29" s="20">
        <v>1</v>
      </c>
      <c r="V29" s="20">
        <f t="shared" ref="V29:V60" si="2">H29+L29+M29+N29</f>
        <v>11.75</v>
      </c>
    </row>
    <row r="30" spans="1:22" ht="42.75" x14ac:dyDescent="0.25">
      <c r="A30" s="10" t="s">
        <v>55</v>
      </c>
      <c r="B30" s="11">
        <v>4775627</v>
      </c>
      <c r="C30" s="12" t="s">
        <v>56</v>
      </c>
      <c r="D30" s="63">
        <v>8228310</v>
      </c>
      <c r="E30" s="11" t="s">
        <v>57</v>
      </c>
      <c r="F30" s="11">
        <v>2017</v>
      </c>
      <c r="G30" s="13" t="s">
        <v>21</v>
      </c>
      <c r="H30" s="14">
        <v>10.324</v>
      </c>
      <c r="I30" s="14">
        <v>10.324</v>
      </c>
      <c r="J30" s="14">
        <f t="shared" si="1"/>
        <v>0</v>
      </c>
      <c r="K30" s="14"/>
      <c r="L30" s="56"/>
      <c r="M30" s="15"/>
      <c r="N30" s="15"/>
      <c r="O30" s="16"/>
      <c r="P30" s="17" t="s">
        <v>22</v>
      </c>
      <c r="Q30" s="18">
        <v>0</v>
      </c>
      <c r="R30" s="19"/>
      <c r="S30" s="19">
        <v>0</v>
      </c>
      <c r="T30" s="19">
        <v>8.3239999999999998</v>
      </c>
      <c r="U30" s="20">
        <v>2</v>
      </c>
      <c r="V30" s="20">
        <f t="shared" si="2"/>
        <v>10.324</v>
      </c>
    </row>
    <row r="31" spans="1:22" ht="42.75" x14ac:dyDescent="0.25">
      <c r="A31" s="10" t="s">
        <v>55</v>
      </c>
      <c r="B31" s="11">
        <v>4775627</v>
      </c>
      <c r="C31" s="12" t="s">
        <v>56</v>
      </c>
      <c r="D31" s="63">
        <v>1474648</v>
      </c>
      <c r="E31" s="11" t="s">
        <v>51</v>
      </c>
      <c r="F31" s="11">
        <v>2017</v>
      </c>
      <c r="G31" s="13" t="s">
        <v>26</v>
      </c>
      <c r="H31" s="14">
        <v>8</v>
      </c>
      <c r="I31" s="14">
        <v>8</v>
      </c>
      <c r="J31" s="14">
        <f t="shared" si="1"/>
        <v>0</v>
      </c>
      <c r="K31" s="14"/>
      <c r="L31" s="56"/>
      <c r="M31" s="15"/>
      <c r="N31" s="15"/>
      <c r="O31" s="16"/>
      <c r="P31" s="17" t="s">
        <v>22</v>
      </c>
      <c r="Q31" s="18">
        <v>0</v>
      </c>
      <c r="R31" s="19"/>
      <c r="S31" s="19">
        <v>0</v>
      </c>
      <c r="T31" s="19">
        <v>8</v>
      </c>
      <c r="U31" s="20">
        <v>0</v>
      </c>
      <c r="V31" s="20">
        <f t="shared" si="2"/>
        <v>8</v>
      </c>
    </row>
    <row r="32" spans="1:22" ht="42.75" x14ac:dyDescent="0.25">
      <c r="A32" s="10" t="s">
        <v>55</v>
      </c>
      <c r="B32" s="11">
        <v>4775627</v>
      </c>
      <c r="C32" s="12" t="s">
        <v>56</v>
      </c>
      <c r="D32" s="63">
        <v>9326558</v>
      </c>
      <c r="E32" s="11" t="s">
        <v>58</v>
      </c>
      <c r="F32" s="11">
        <v>2017</v>
      </c>
      <c r="G32" s="13" t="s">
        <v>21</v>
      </c>
      <c r="H32" s="14">
        <v>1.1459999999999999</v>
      </c>
      <c r="I32" s="14">
        <v>1.1459999999999999</v>
      </c>
      <c r="J32" s="14">
        <f t="shared" si="1"/>
        <v>0</v>
      </c>
      <c r="K32" s="14"/>
      <c r="L32" s="56"/>
      <c r="M32" s="15"/>
      <c r="N32" s="15"/>
      <c r="O32" s="16"/>
      <c r="P32" s="17" t="s">
        <v>22</v>
      </c>
      <c r="Q32" s="18">
        <v>0</v>
      </c>
      <c r="R32" s="19"/>
      <c r="S32" s="19">
        <v>0</v>
      </c>
      <c r="T32" s="19">
        <v>1.1459999999999999</v>
      </c>
      <c r="U32" s="20">
        <v>0</v>
      </c>
      <c r="V32" s="20">
        <f t="shared" si="2"/>
        <v>1.1459999999999999</v>
      </c>
    </row>
    <row r="33" spans="1:22" ht="42.75" x14ac:dyDescent="0.25">
      <c r="A33" s="10" t="s">
        <v>55</v>
      </c>
      <c r="B33" s="11">
        <v>4775627</v>
      </c>
      <c r="C33" s="12" t="s">
        <v>56</v>
      </c>
      <c r="D33" s="63">
        <v>6440536</v>
      </c>
      <c r="E33" s="11" t="s">
        <v>59</v>
      </c>
      <c r="F33" s="11">
        <v>2017</v>
      </c>
      <c r="G33" s="13" t="s">
        <v>21</v>
      </c>
      <c r="H33" s="14">
        <v>3.6480000000000001</v>
      </c>
      <c r="I33" s="14">
        <v>3.6480000000000001</v>
      </c>
      <c r="J33" s="14">
        <f t="shared" si="1"/>
        <v>0</v>
      </c>
      <c r="K33" s="14"/>
      <c r="L33" s="56"/>
      <c r="M33" s="15"/>
      <c r="N33" s="15"/>
      <c r="O33" s="16"/>
      <c r="P33" s="17" t="s">
        <v>22</v>
      </c>
      <c r="Q33" s="18">
        <v>0</v>
      </c>
      <c r="R33" s="19"/>
      <c r="S33" s="19">
        <v>0</v>
      </c>
      <c r="T33" s="19">
        <v>3.6480000000000001</v>
      </c>
      <c r="U33" s="20">
        <v>0</v>
      </c>
      <c r="V33" s="20">
        <f t="shared" si="2"/>
        <v>3.6480000000000001</v>
      </c>
    </row>
    <row r="34" spans="1:22" ht="42.75" x14ac:dyDescent="0.25">
      <c r="A34" s="10" t="s">
        <v>60</v>
      </c>
      <c r="B34" s="11">
        <v>47921293</v>
      </c>
      <c r="C34" s="12" t="s">
        <v>61</v>
      </c>
      <c r="D34" s="63">
        <v>5598050</v>
      </c>
      <c r="E34" s="11" t="s">
        <v>49</v>
      </c>
      <c r="F34" s="11">
        <v>2015</v>
      </c>
      <c r="G34" s="13" t="s">
        <v>21</v>
      </c>
      <c r="H34" s="14">
        <v>7.85</v>
      </c>
      <c r="I34" s="14">
        <v>7.85</v>
      </c>
      <c r="J34" s="14">
        <f t="shared" si="1"/>
        <v>0</v>
      </c>
      <c r="K34" s="14"/>
      <c r="L34" s="56"/>
      <c r="M34" s="15"/>
      <c r="N34" s="15"/>
      <c r="O34" s="16"/>
      <c r="P34" s="17" t="s">
        <v>22</v>
      </c>
      <c r="Q34" s="18">
        <v>1</v>
      </c>
      <c r="R34" s="19"/>
      <c r="S34" s="19">
        <v>0</v>
      </c>
      <c r="T34" s="19">
        <v>7</v>
      </c>
      <c r="U34" s="20">
        <v>1</v>
      </c>
      <c r="V34" s="20">
        <f t="shared" si="2"/>
        <v>7.85</v>
      </c>
    </row>
    <row r="35" spans="1:22" ht="42.75" x14ac:dyDescent="0.25">
      <c r="A35" s="10" t="s">
        <v>60</v>
      </c>
      <c r="B35" s="11">
        <v>47921293</v>
      </c>
      <c r="C35" s="12" t="s">
        <v>61</v>
      </c>
      <c r="D35" s="63">
        <v>2244884</v>
      </c>
      <c r="E35" s="11" t="s">
        <v>42</v>
      </c>
      <c r="F35" s="11">
        <v>2015</v>
      </c>
      <c r="G35" s="13" t="s">
        <v>26</v>
      </c>
      <c r="H35" s="14">
        <v>126</v>
      </c>
      <c r="I35" s="14">
        <v>126</v>
      </c>
      <c r="J35" s="14">
        <f t="shared" si="1"/>
        <v>0</v>
      </c>
      <c r="K35" s="14"/>
      <c r="L35" s="56"/>
      <c r="M35" s="15"/>
      <c r="N35" s="15"/>
      <c r="O35" s="16"/>
      <c r="P35" s="17" t="s">
        <v>22</v>
      </c>
      <c r="Q35" s="18">
        <v>1</v>
      </c>
      <c r="R35" s="19"/>
      <c r="S35" s="19">
        <v>0</v>
      </c>
      <c r="T35" s="19">
        <v>126</v>
      </c>
      <c r="U35" s="20">
        <v>0</v>
      </c>
      <c r="V35" s="20">
        <f t="shared" si="2"/>
        <v>126</v>
      </c>
    </row>
    <row r="36" spans="1:22" ht="42.75" x14ac:dyDescent="0.25">
      <c r="A36" s="10" t="s">
        <v>60</v>
      </c>
      <c r="B36" s="11">
        <v>47921293</v>
      </c>
      <c r="C36" s="12" t="s">
        <v>61</v>
      </c>
      <c r="D36" s="63">
        <v>8489645</v>
      </c>
      <c r="E36" s="11" t="s">
        <v>27</v>
      </c>
      <c r="F36" s="11">
        <v>2015</v>
      </c>
      <c r="G36" s="13" t="s">
        <v>26</v>
      </c>
      <c r="H36" s="14">
        <v>105</v>
      </c>
      <c r="I36" s="14">
        <v>105</v>
      </c>
      <c r="J36" s="14">
        <f t="shared" si="1"/>
        <v>0</v>
      </c>
      <c r="K36" s="14"/>
      <c r="L36" s="56"/>
      <c r="M36" s="15"/>
      <c r="N36" s="15"/>
      <c r="O36" s="16"/>
      <c r="P36" s="17" t="s">
        <v>22</v>
      </c>
      <c r="Q36" s="18">
        <v>1</v>
      </c>
      <c r="R36" s="19"/>
      <c r="S36" s="19">
        <v>0</v>
      </c>
      <c r="T36" s="19">
        <v>105</v>
      </c>
      <c r="U36" s="20">
        <v>0</v>
      </c>
      <c r="V36" s="20">
        <f t="shared" si="2"/>
        <v>105</v>
      </c>
    </row>
    <row r="37" spans="1:22" ht="42.75" x14ac:dyDescent="0.25">
      <c r="A37" s="10" t="s">
        <v>60</v>
      </c>
      <c r="B37" s="11">
        <v>47921293</v>
      </c>
      <c r="C37" s="12" t="s">
        <v>61</v>
      </c>
      <c r="D37" s="64">
        <v>9503362</v>
      </c>
      <c r="E37" s="11" t="s">
        <v>51</v>
      </c>
      <c r="F37" s="11">
        <v>2016</v>
      </c>
      <c r="G37" s="13" t="s">
        <v>26</v>
      </c>
      <c r="H37" s="14">
        <v>3</v>
      </c>
      <c r="I37" s="14">
        <v>3</v>
      </c>
      <c r="J37" s="14">
        <f t="shared" si="1"/>
        <v>0</v>
      </c>
      <c r="K37" s="14"/>
      <c r="L37" s="56"/>
      <c r="M37" s="15"/>
      <c r="N37" s="15"/>
      <c r="O37" s="16"/>
      <c r="P37" s="17" t="s">
        <v>22</v>
      </c>
      <c r="Q37" s="18">
        <v>1</v>
      </c>
      <c r="R37" s="19"/>
      <c r="S37" s="19">
        <v>0</v>
      </c>
      <c r="T37" s="19">
        <v>3</v>
      </c>
      <c r="U37" s="20">
        <v>0</v>
      </c>
      <c r="V37" s="20">
        <f t="shared" si="2"/>
        <v>3</v>
      </c>
    </row>
    <row r="38" spans="1:22" ht="42.75" x14ac:dyDescent="0.25">
      <c r="A38" s="10" t="s">
        <v>60</v>
      </c>
      <c r="B38" s="11">
        <v>47921293</v>
      </c>
      <c r="C38" s="12" t="s">
        <v>61</v>
      </c>
      <c r="D38" s="64">
        <v>5800283</v>
      </c>
      <c r="E38" s="11" t="s">
        <v>58</v>
      </c>
      <c r="F38" s="11">
        <v>2016</v>
      </c>
      <c r="G38" s="13" t="s">
        <v>21</v>
      </c>
      <c r="H38" s="14">
        <v>3.8</v>
      </c>
      <c r="I38" s="14">
        <v>3.8</v>
      </c>
      <c r="J38" s="14">
        <f t="shared" si="1"/>
        <v>0</v>
      </c>
      <c r="K38" s="14"/>
      <c r="L38" s="56"/>
      <c r="M38" s="15"/>
      <c r="N38" s="15"/>
      <c r="O38" s="16"/>
      <c r="P38" s="17" t="s">
        <v>22</v>
      </c>
      <c r="Q38" s="18">
        <v>1</v>
      </c>
      <c r="R38" s="19"/>
      <c r="S38" s="19">
        <v>0</v>
      </c>
      <c r="T38" s="19">
        <v>3.8</v>
      </c>
      <c r="U38" s="20">
        <v>0</v>
      </c>
      <c r="V38" s="20">
        <f t="shared" si="2"/>
        <v>3.8</v>
      </c>
    </row>
    <row r="39" spans="1:22" ht="42.75" x14ac:dyDescent="0.25">
      <c r="A39" s="10" t="s">
        <v>60</v>
      </c>
      <c r="B39" s="11">
        <v>47921293</v>
      </c>
      <c r="C39" s="12" t="s">
        <v>61</v>
      </c>
      <c r="D39" s="63">
        <v>9552289</v>
      </c>
      <c r="E39" s="11" t="s">
        <v>52</v>
      </c>
      <c r="F39" s="11">
        <v>2015</v>
      </c>
      <c r="G39" s="13" t="s">
        <v>21</v>
      </c>
      <c r="H39" s="14">
        <v>22</v>
      </c>
      <c r="I39" s="14">
        <v>22</v>
      </c>
      <c r="J39" s="14">
        <f t="shared" si="1"/>
        <v>0</v>
      </c>
      <c r="K39" s="14"/>
      <c r="L39" s="56"/>
      <c r="M39" s="15"/>
      <c r="N39" s="15"/>
      <c r="O39" s="16"/>
      <c r="P39" s="17" t="s">
        <v>22</v>
      </c>
      <c r="Q39" s="18">
        <v>1</v>
      </c>
      <c r="R39" s="19"/>
      <c r="S39" s="19">
        <v>0</v>
      </c>
      <c r="T39" s="19">
        <v>21</v>
      </c>
      <c r="U39" s="20">
        <v>1</v>
      </c>
      <c r="V39" s="20">
        <f t="shared" si="2"/>
        <v>22</v>
      </c>
    </row>
    <row r="40" spans="1:22" ht="42.75" x14ac:dyDescent="0.25">
      <c r="A40" s="10" t="s">
        <v>62</v>
      </c>
      <c r="B40" s="11">
        <v>75123240</v>
      </c>
      <c r="C40" s="12" t="s">
        <v>63</v>
      </c>
      <c r="D40" s="63">
        <v>7447268</v>
      </c>
      <c r="E40" s="11" t="s">
        <v>25</v>
      </c>
      <c r="F40" s="11">
        <v>2015</v>
      </c>
      <c r="G40" s="13" t="s">
        <v>26</v>
      </c>
      <c r="H40" s="14">
        <v>0</v>
      </c>
      <c r="I40" s="14">
        <v>0</v>
      </c>
      <c r="J40" s="14">
        <f t="shared" si="1"/>
        <v>0</v>
      </c>
      <c r="K40" s="14"/>
      <c r="L40" s="56">
        <v>26</v>
      </c>
      <c r="M40" s="15"/>
      <c r="N40" s="15"/>
      <c r="O40" s="16"/>
      <c r="P40" s="17" t="s">
        <v>22</v>
      </c>
      <c r="Q40" s="18">
        <v>0</v>
      </c>
      <c r="R40" s="19">
        <v>1</v>
      </c>
      <c r="S40" s="19">
        <v>0</v>
      </c>
      <c r="T40" s="19">
        <v>0</v>
      </c>
      <c r="U40" s="20">
        <v>0</v>
      </c>
      <c r="V40" s="20">
        <f t="shared" si="2"/>
        <v>26</v>
      </c>
    </row>
    <row r="41" spans="1:22" ht="42.75" x14ac:dyDescent="0.25">
      <c r="A41" s="10" t="s">
        <v>62</v>
      </c>
      <c r="B41" s="11">
        <v>75123240</v>
      </c>
      <c r="C41" s="12" t="s">
        <v>63</v>
      </c>
      <c r="D41" s="63">
        <v>8966386</v>
      </c>
      <c r="E41" s="11" t="s">
        <v>25</v>
      </c>
      <c r="F41" s="11">
        <v>2015</v>
      </c>
      <c r="G41" s="13" t="s">
        <v>26</v>
      </c>
      <c r="H41" s="14">
        <v>0</v>
      </c>
      <c r="I41" s="14">
        <v>0</v>
      </c>
      <c r="J41" s="14">
        <f t="shared" si="1"/>
        <v>0</v>
      </c>
      <c r="K41" s="14"/>
      <c r="L41" s="56">
        <v>2</v>
      </c>
      <c r="M41" s="15"/>
      <c r="N41" s="15"/>
      <c r="O41" s="16"/>
      <c r="P41" s="17" t="s">
        <v>22</v>
      </c>
      <c r="Q41" s="18">
        <v>0</v>
      </c>
      <c r="R41" s="19">
        <v>1</v>
      </c>
      <c r="S41" s="19">
        <v>1</v>
      </c>
      <c r="T41" s="19">
        <v>0</v>
      </c>
      <c r="U41" s="20">
        <v>0</v>
      </c>
      <c r="V41" s="20">
        <f t="shared" si="2"/>
        <v>2</v>
      </c>
    </row>
    <row r="42" spans="1:22" ht="42.75" x14ac:dyDescent="0.25">
      <c r="A42" s="10" t="s">
        <v>62</v>
      </c>
      <c r="B42" s="11">
        <v>75123240</v>
      </c>
      <c r="C42" s="12" t="s">
        <v>63</v>
      </c>
      <c r="D42" s="63">
        <v>4845070</v>
      </c>
      <c r="E42" s="11" t="s">
        <v>30</v>
      </c>
      <c r="F42" s="11">
        <v>2015</v>
      </c>
      <c r="G42" s="13" t="s">
        <v>26</v>
      </c>
      <c r="H42" s="14">
        <v>10</v>
      </c>
      <c r="I42" s="14">
        <v>10</v>
      </c>
      <c r="J42" s="14">
        <f t="shared" si="1"/>
        <v>0</v>
      </c>
      <c r="K42" s="14"/>
      <c r="L42" s="56"/>
      <c r="M42" s="15"/>
      <c r="N42" s="15"/>
      <c r="O42" s="16"/>
      <c r="P42" s="17" t="s">
        <v>22</v>
      </c>
      <c r="Q42" s="18">
        <v>0</v>
      </c>
      <c r="R42" s="19"/>
      <c r="S42" s="19">
        <v>0</v>
      </c>
      <c r="T42" s="19">
        <v>10</v>
      </c>
      <c r="U42" s="20">
        <v>0</v>
      </c>
      <c r="V42" s="20">
        <f t="shared" si="2"/>
        <v>10</v>
      </c>
    </row>
    <row r="43" spans="1:22" ht="42.75" x14ac:dyDescent="0.25">
      <c r="A43" s="10" t="s">
        <v>62</v>
      </c>
      <c r="B43" s="11">
        <v>75123240</v>
      </c>
      <c r="C43" s="12" t="s">
        <v>63</v>
      </c>
      <c r="D43" s="63">
        <v>3721331</v>
      </c>
      <c r="E43" s="11" t="s">
        <v>52</v>
      </c>
      <c r="F43" s="11">
        <v>2015</v>
      </c>
      <c r="G43" s="13" t="s">
        <v>21</v>
      </c>
      <c r="H43" s="14">
        <v>8.75</v>
      </c>
      <c r="I43" s="14">
        <v>8.75</v>
      </c>
      <c r="J43" s="14">
        <f t="shared" si="1"/>
        <v>0</v>
      </c>
      <c r="K43" s="14"/>
      <c r="L43" s="56"/>
      <c r="M43" s="15"/>
      <c r="N43" s="15"/>
      <c r="O43" s="16"/>
      <c r="P43" s="17" t="s">
        <v>22</v>
      </c>
      <c r="Q43" s="18">
        <v>0</v>
      </c>
      <c r="R43" s="19"/>
      <c r="S43" s="19">
        <v>0</v>
      </c>
      <c r="T43" s="19">
        <v>8.75</v>
      </c>
      <c r="U43" s="20">
        <v>0</v>
      </c>
      <c r="V43" s="20">
        <f t="shared" si="2"/>
        <v>8.75</v>
      </c>
    </row>
    <row r="44" spans="1:22" ht="42.75" x14ac:dyDescent="0.25">
      <c r="A44" s="10" t="s">
        <v>64</v>
      </c>
      <c r="B44" s="11">
        <v>406422</v>
      </c>
      <c r="C44" s="12" t="s">
        <v>65</v>
      </c>
      <c r="D44" s="63">
        <v>3803303</v>
      </c>
      <c r="E44" s="11" t="s">
        <v>52</v>
      </c>
      <c r="F44" s="11">
        <v>2015</v>
      </c>
      <c r="G44" s="13" t="s">
        <v>21</v>
      </c>
      <c r="H44" s="14">
        <v>5.25</v>
      </c>
      <c r="I44" s="14">
        <v>5.25</v>
      </c>
      <c r="J44" s="14">
        <f t="shared" si="1"/>
        <v>0</v>
      </c>
      <c r="K44" s="14"/>
      <c r="L44" s="56"/>
      <c r="M44" s="15"/>
      <c r="N44" s="15"/>
      <c r="O44" s="16"/>
      <c r="P44" s="17" t="s">
        <v>22</v>
      </c>
      <c r="Q44" s="18">
        <v>0</v>
      </c>
      <c r="R44" s="19"/>
      <c r="S44" s="19">
        <v>0</v>
      </c>
      <c r="T44" s="19">
        <v>5.25</v>
      </c>
      <c r="U44" s="20">
        <v>0</v>
      </c>
      <c r="V44" s="20">
        <f t="shared" si="2"/>
        <v>5.25</v>
      </c>
    </row>
    <row r="45" spans="1:22" ht="42.75" x14ac:dyDescent="0.25">
      <c r="A45" s="10" t="s">
        <v>66</v>
      </c>
      <c r="B45" s="11">
        <v>25755277</v>
      </c>
      <c r="C45" s="12" t="s">
        <v>67</v>
      </c>
      <c r="D45" s="63">
        <v>9402652</v>
      </c>
      <c r="E45" s="11" t="s">
        <v>68</v>
      </c>
      <c r="F45" s="11">
        <v>2015</v>
      </c>
      <c r="G45" s="13" t="s">
        <v>21</v>
      </c>
      <c r="H45" s="14">
        <v>10.5</v>
      </c>
      <c r="I45" s="14">
        <v>10.5</v>
      </c>
      <c r="J45" s="14">
        <f t="shared" si="1"/>
        <v>0</v>
      </c>
      <c r="K45" s="14"/>
      <c r="L45" s="56"/>
      <c r="M45" s="15"/>
      <c r="N45" s="15">
        <v>3</v>
      </c>
      <c r="O45" s="16" t="s">
        <v>69</v>
      </c>
      <c r="P45" s="17" t="s">
        <v>22</v>
      </c>
      <c r="Q45" s="18">
        <v>0</v>
      </c>
      <c r="R45" s="19"/>
      <c r="S45" s="19">
        <v>0</v>
      </c>
      <c r="T45" s="19">
        <v>11.5</v>
      </c>
      <c r="U45" s="20">
        <v>-1</v>
      </c>
      <c r="V45" s="20">
        <f t="shared" si="2"/>
        <v>13.5</v>
      </c>
    </row>
    <row r="46" spans="1:22" ht="42.75" x14ac:dyDescent="0.25">
      <c r="A46" s="10" t="s">
        <v>66</v>
      </c>
      <c r="B46" s="11">
        <v>25755277</v>
      </c>
      <c r="C46" s="12" t="s">
        <v>67</v>
      </c>
      <c r="D46" s="63">
        <v>8373997</v>
      </c>
      <c r="E46" s="11" t="s">
        <v>33</v>
      </c>
      <c r="F46" s="11">
        <v>2015</v>
      </c>
      <c r="G46" s="13" t="s">
        <v>21</v>
      </c>
      <c r="H46" s="14">
        <v>16.7</v>
      </c>
      <c r="I46" s="14">
        <v>16.7</v>
      </c>
      <c r="J46" s="14">
        <f t="shared" si="1"/>
        <v>0</v>
      </c>
      <c r="K46" s="14"/>
      <c r="L46" s="56"/>
      <c r="M46" s="15"/>
      <c r="N46" s="15">
        <v>2</v>
      </c>
      <c r="O46" s="16" t="s">
        <v>70</v>
      </c>
      <c r="P46" s="17" t="s">
        <v>22</v>
      </c>
      <c r="Q46" s="18">
        <v>0</v>
      </c>
      <c r="R46" s="19"/>
      <c r="S46" s="19">
        <v>0</v>
      </c>
      <c r="T46" s="19">
        <v>15.7</v>
      </c>
      <c r="U46" s="20">
        <v>1</v>
      </c>
      <c r="V46" s="20">
        <f t="shared" si="2"/>
        <v>18.7</v>
      </c>
    </row>
    <row r="47" spans="1:22" ht="42.75" x14ac:dyDescent="0.25">
      <c r="A47" s="23" t="s">
        <v>71</v>
      </c>
      <c r="B47" s="11">
        <v>27027864</v>
      </c>
      <c r="C47" s="12" t="s">
        <v>72</v>
      </c>
      <c r="D47" s="63">
        <v>2901639</v>
      </c>
      <c r="E47" s="11" t="s">
        <v>73</v>
      </c>
      <c r="F47" s="11">
        <v>2015</v>
      </c>
      <c r="G47" s="13" t="s">
        <v>21</v>
      </c>
      <c r="H47" s="14">
        <v>2.7</v>
      </c>
      <c r="I47" s="14">
        <v>2.7</v>
      </c>
      <c r="J47" s="14">
        <f t="shared" si="1"/>
        <v>0</v>
      </c>
      <c r="K47" s="14"/>
      <c r="L47" s="56"/>
      <c r="M47" s="15"/>
      <c r="N47" s="15"/>
      <c r="O47" s="16"/>
      <c r="P47" s="17" t="s">
        <v>22</v>
      </c>
      <c r="Q47" s="18">
        <v>0</v>
      </c>
      <c r="R47" s="19"/>
      <c r="S47" s="19">
        <v>0</v>
      </c>
      <c r="T47" s="19">
        <v>2.7</v>
      </c>
      <c r="U47" s="20">
        <v>0</v>
      </c>
      <c r="V47" s="20">
        <f t="shared" si="2"/>
        <v>2.7</v>
      </c>
    </row>
    <row r="48" spans="1:22" ht="42.75" x14ac:dyDescent="0.25">
      <c r="A48" s="23" t="s">
        <v>71</v>
      </c>
      <c r="B48" s="11">
        <v>27027864</v>
      </c>
      <c r="C48" s="12" t="s">
        <v>72</v>
      </c>
      <c r="D48" s="63">
        <v>8618999</v>
      </c>
      <c r="E48" s="11" t="s">
        <v>29</v>
      </c>
      <c r="F48" s="11">
        <v>2015</v>
      </c>
      <c r="G48" s="13" t="s">
        <v>21</v>
      </c>
      <c r="H48" s="14">
        <v>5.2</v>
      </c>
      <c r="I48" s="14">
        <v>5.2</v>
      </c>
      <c r="J48" s="14">
        <f t="shared" si="1"/>
        <v>0</v>
      </c>
      <c r="K48" s="14"/>
      <c r="L48" s="56"/>
      <c r="M48" s="15"/>
      <c r="N48" s="15"/>
      <c r="O48" s="16"/>
      <c r="P48" s="17" t="s">
        <v>22</v>
      </c>
      <c r="Q48" s="18">
        <v>0</v>
      </c>
      <c r="R48" s="19"/>
      <c r="S48" s="19">
        <v>0</v>
      </c>
      <c r="T48" s="19">
        <v>4.2</v>
      </c>
      <c r="U48" s="20">
        <v>1</v>
      </c>
      <c r="V48" s="20">
        <f t="shared" si="2"/>
        <v>5.2</v>
      </c>
    </row>
    <row r="49" spans="1:22" ht="42.75" x14ac:dyDescent="0.25">
      <c r="A49" s="10" t="s">
        <v>71</v>
      </c>
      <c r="B49" s="11">
        <v>27027864</v>
      </c>
      <c r="C49" s="12" t="s">
        <v>72</v>
      </c>
      <c r="D49" s="63">
        <v>4780784</v>
      </c>
      <c r="E49" s="11" t="s">
        <v>75</v>
      </c>
      <c r="F49" s="11">
        <v>2015</v>
      </c>
      <c r="G49" s="13" t="s">
        <v>21</v>
      </c>
      <c r="H49" s="14">
        <v>6</v>
      </c>
      <c r="I49" s="14">
        <v>6</v>
      </c>
      <c r="J49" s="14">
        <f t="shared" si="1"/>
        <v>0</v>
      </c>
      <c r="K49" s="14"/>
      <c r="L49" s="56"/>
      <c r="M49" s="15"/>
      <c r="N49" s="15"/>
      <c r="O49" s="16"/>
      <c r="P49" s="17" t="s">
        <v>22</v>
      </c>
      <c r="Q49" s="18">
        <v>0</v>
      </c>
      <c r="R49" s="19"/>
      <c r="S49" s="19">
        <v>0</v>
      </c>
      <c r="T49" s="19">
        <v>6</v>
      </c>
      <c r="U49" s="20">
        <v>0</v>
      </c>
      <c r="V49" s="20">
        <f t="shared" si="2"/>
        <v>6</v>
      </c>
    </row>
    <row r="50" spans="1:22" ht="42.75" x14ac:dyDescent="0.25">
      <c r="A50" s="10" t="s">
        <v>71</v>
      </c>
      <c r="B50" s="11">
        <v>27027864</v>
      </c>
      <c r="C50" s="12" t="s">
        <v>72</v>
      </c>
      <c r="D50" s="63">
        <v>3950042</v>
      </c>
      <c r="E50" s="11" t="s">
        <v>68</v>
      </c>
      <c r="F50" s="11">
        <v>2015</v>
      </c>
      <c r="G50" s="13" t="s">
        <v>21</v>
      </c>
      <c r="H50" s="14">
        <v>7.49</v>
      </c>
      <c r="I50" s="14">
        <v>7.4290000000000003</v>
      </c>
      <c r="J50" s="14">
        <f t="shared" si="1"/>
        <v>6.0999999999999943E-2</v>
      </c>
      <c r="K50" s="14"/>
      <c r="L50" s="56"/>
      <c r="M50" s="15"/>
      <c r="N50" s="15"/>
      <c r="O50" s="16"/>
      <c r="P50" s="17" t="s">
        <v>22</v>
      </c>
      <c r="Q50" s="18">
        <v>0</v>
      </c>
      <c r="R50" s="19"/>
      <c r="S50" s="19">
        <v>0</v>
      </c>
      <c r="T50" s="19">
        <v>7.49</v>
      </c>
      <c r="U50" s="20">
        <v>0</v>
      </c>
      <c r="V50" s="20">
        <f t="shared" si="2"/>
        <v>7.49</v>
      </c>
    </row>
    <row r="51" spans="1:22" ht="42.75" x14ac:dyDescent="0.25">
      <c r="A51" s="10" t="s">
        <v>71</v>
      </c>
      <c r="B51" s="11">
        <v>27027864</v>
      </c>
      <c r="C51" s="12" t="s">
        <v>72</v>
      </c>
      <c r="D51" s="63">
        <v>6451839</v>
      </c>
      <c r="E51" s="11" t="s">
        <v>33</v>
      </c>
      <c r="F51" s="11">
        <v>2015</v>
      </c>
      <c r="G51" s="13" t="s">
        <v>21</v>
      </c>
      <c r="H51" s="14">
        <v>7.4859999999999998</v>
      </c>
      <c r="I51" s="14">
        <v>7.4859999999999998</v>
      </c>
      <c r="J51" s="14">
        <f t="shared" si="1"/>
        <v>0</v>
      </c>
      <c r="K51" s="14"/>
      <c r="L51" s="56"/>
      <c r="M51" s="15"/>
      <c r="N51" s="15"/>
      <c r="O51" s="16"/>
      <c r="P51" s="17" t="s">
        <v>22</v>
      </c>
      <c r="Q51" s="18">
        <v>0</v>
      </c>
      <c r="R51" s="19"/>
      <c r="S51" s="19">
        <v>0</v>
      </c>
      <c r="T51" s="19">
        <v>7.4859999999999998</v>
      </c>
      <c r="U51" s="20">
        <v>0</v>
      </c>
      <c r="V51" s="20">
        <f t="shared" si="2"/>
        <v>7.4859999999999998</v>
      </c>
    </row>
    <row r="52" spans="1:22" ht="42.75" x14ac:dyDescent="0.25">
      <c r="A52" s="10" t="s">
        <v>76</v>
      </c>
      <c r="B52" s="11">
        <v>560618</v>
      </c>
      <c r="C52" s="12" t="s">
        <v>77</v>
      </c>
      <c r="D52" s="63">
        <v>6933252</v>
      </c>
      <c r="E52" s="11" t="s">
        <v>49</v>
      </c>
      <c r="F52" s="11">
        <v>2015</v>
      </c>
      <c r="G52" s="13" t="s">
        <v>21</v>
      </c>
      <c r="H52" s="14">
        <v>7</v>
      </c>
      <c r="I52" s="14">
        <v>7</v>
      </c>
      <c r="J52" s="14">
        <f t="shared" si="1"/>
        <v>0</v>
      </c>
      <c r="K52" s="14"/>
      <c r="L52" s="56"/>
      <c r="M52" s="15"/>
      <c r="N52" s="15"/>
      <c r="O52" s="16"/>
      <c r="P52" s="17" t="s">
        <v>22</v>
      </c>
      <c r="Q52" s="18">
        <v>0</v>
      </c>
      <c r="R52" s="19"/>
      <c r="S52" s="19">
        <v>0</v>
      </c>
      <c r="T52" s="19">
        <v>7</v>
      </c>
      <c r="U52" s="20">
        <v>0</v>
      </c>
      <c r="V52" s="20">
        <f t="shared" si="2"/>
        <v>7</v>
      </c>
    </row>
    <row r="53" spans="1:22" ht="42.75" x14ac:dyDescent="0.25">
      <c r="A53" s="10" t="s">
        <v>78</v>
      </c>
      <c r="B53" s="11">
        <v>25852957</v>
      </c>
      <c r="C53" s="12" t="s">
        <v>79</v>
      </c>
      <c r="D53" s="63">
        <v>8030656</v>
      </c>
      <c r="E53" s="11" t="s">
        <v>58</v>
      </c>
      <c r="F53" s="11">
        <v>2015</v>
      </c>
      <c r="G53" s="13" t="s">
        <v>21</v>
      </c>
      <c r="H53" s="14">
        <v>6.5970000000000004</v>
      </c>
      <c r="I53" s="14">
        <v>6.5940000000000003</v>
      </c>
      <c r="J53" s="14">
        <f t="shared" si="1"/>
        <v>3.0000000000001137E-3</v>
      </c>
      <c r="K53" s="14"/>
      <c r="L53" s="56"/>
      <c r="M53" s="15"/>
      <c r="N53" s="15"/>
      <c r="O53" s="16"/>
      <c r="P53" s="17" t="s">
        <v>22</v>
      </c>
      <c r="Q53" s="18">
        <v>0</v>
      </c>
      <c r="R53" s="19"/>
      <c r="S53" s="19">
        <v>0</v>
      </c>
      <c r="T53" s="19">
        <v>6.3470000000000004</v>
      </c>
      <c r="U53" s="20">
        <v>0.25</v>
      </c>
      <c r="V53" s="20">
        <f t="shared" si="2"/>
        <v>6.5970000000000004</v>
      </c>
    </row>
    <row r="54" spans="1:22" ht="59.25" customHeight="1" x14ac:dyDescent="0.25">
      <c r="A54" s="10" t="s">
        <v>78</v>
      </c>
      <c r="B54" s="11">
        <v>25852957</v>
      </c>
      <c r="C54" s="12" t="s">
        <v>79</v>
      </c>
      <c r="D54" s="63">
        <v>1108873</v>
      </c>
      <c r="E54" s="11" t="s">
        <v>20</v>
      </c>
      <c r="F54" s="11">
        <v>2015</v>
      </c>
      <c r="G54" s="13" t="s">
        <v>21</v>
      </c>
      <c r="H54" s="14">
        <v>2.31</v>
      </c>
      <c r="I54" s="14">
        <v>2.3090000000000002</v>
      </c>
      <c r="J54" s="14">
        <f t="shared" si="1"/>
        <v>9.9999999999988987E-4</v>
      </c>
      <c r="K54" s="14"/>
      <c r="L54" s="56"/>
      <c r="M54" s="15"/>
      <c r="N54" s="15"/>
      <c r="O54" s="16"/>
      <c r="P54" s="17" t="s">
        <v>22</v>
      </c>
      <c r="Q54" s="18">
        <v>0</v>
      </c>
      <c r="R54" s="19"/>
      <c r="S54" s="19">
        <v>0</v>
      </c>
      <c r="T54" s="19">
        <v>2.1579999999999999</v>
      </c>
      <c r="U54" s="20">
        <v>0.152</v>
      </c>
      <c r="V54" s="20">
        <f t="shared" si="2"/>
        <v>2.31</v>
      </c>
    </row>
    <row r="55" spans="1:22" ht="56.25" customHeight="1" x14ac:dyDescent="0.25">
      <c r="A55" s="10" t="s">
        <v>78</v>
      </c>
      <c r="B55" s="11">
        <v>25852957</v>
      </c>
      <c r="C55" s="12" t="s">
        <v>79</v>
      </c>
      <c r="D55" s="63">
        <v>2100148</v>
      </c>
      <c r="E55" s="11" t="s">
        <v>80</v>
      </c>
      <c r="F55" s="11">
        <v>2015</v>
      </c>
      <c r="G55" s="13" t="s">
        <v>21</v>
      </c>
      <c r="H55" s="14">
        <v>1</v>
      </c>
      <c r="I55" s="14">
        <v>1</v>
      </c>
      <c r="J55" s="14">
        <f t="shared" si="1"/>
        <v>0</v>
      </c>
      <c r="K55" s="14"/>
      <c r="L55" s="56"/>
      <c r="M55" s="15"/>
      <c r="N55" s="15"/>
      <c r="O55" s="16"/>
      <c r="P55" s="17" t="s">
        <v>22</v>
      </c>
      <c r="Q55" s="18">
        <v>0</v>
      </c>
      <c r="R55" s="19"/>
      <c r="S55" s="19">
        <v>0</v>
      </c>
      <c r="T55" s="19">
        <v>0.9</v>
      </c>
      <c r="U55" s="20">
        <v>0.1</v>
      </c>
      <c r="V55" s="20">
        <f t="shared" si="2"/>
        <v>1</v>
      </c>
    </row>
    <row r="56" spans="1:22" ht="55.5" customHeight="1" x14ac:dyDescent="0.25">
      <c r="A56" s="10" t="s">
        <v>78</v>
      </c>
      <c r="B56" s="11">
        <v>25852957</v>
      </c>
      <c r="C56" s="12" t="s">
        <v>79</v>
      </c>
      <c r="D56" s="11">
        <v>5223448</v>
      </c>
      <c r="E56" s="11" t="s">
        <v>327</v>
      </c>
      <c r="F56" s="11">
        <v>2020</v>
      </c>
      <c r="G56" s="13" t="s">
        <v>21</v>
      </c>
      <c r="H56" s="14">
        <v>1</v>
      </c>
      <c r="I56" s="14">
        <v>1</v>
      </c>
      <c r="J56" s="14">
        <f t="shared" si="1"/>
        <v>0</v>
      </c>
      <c r="K56" s="14"/>
      <c r="L56" s="69"/>
      <c r="M56" s="68"/>
      <c r="N56" s="68"/>
      <c r="O56" s="70" t="s">
        <v>340</v>
      </c>
      <c r="P56" s="17" t="s">
        <v>22</v>
      </c>
      <c r="Q56" s="18">
        <v>0</v>
      </c>
      <c r="R56" s="19"/>
      <c r="S56" s="19"/>
      <c r="T56" s="18">
        <v>0</v>
      </c>
      <c r="U56" s="20" t="s">
        <v>85</v>
      </c>
      <c r="V56" s="20">
        <f t="shared" si="2"/>
        <v>1</v>
      </c>
    </row>
    <row r="57" spans="1:22" ht="57.75" customHeight="1" x14ac:dyDescent="0.25">
      <c r="A57" s="10" t="s">
        <v>81</v>
      </c>
      <c r="B57" s="11">
        <v>42766214</v>
      </c>
      <c r="C57" s="12" t="s">
        <v>82</v>
      </c>
      <c r="D57" s="63">
        <v>4879530</v>
      </c>
      <c r="E57" s="11" t="s">
        <v>42</v>
      </c>
      <c r="F57" s="11">
        <v>2015</v>
      </c>
      <c r="G57" s="13" t="s">
        <v>26</v>
      </c>
      <c r="H57" s="14">
        <v>56</v>
      </c>
      <c r="I57" s="14">
        <v>56</v>
      </c>
      <c r="J57" s="14">
        <f t="shared" si="1"/>
        <v>0</v>
      </c>
      <c r="K57" s="14"/>
      <c r="L57" s="56"/>
      <c r="M57" s="15"/>
      <c r="N57" s="15"/>
      <c r="O57" s="16"/>
      <c r="P57" s="17" t="s">
        <v>22</v>
      </c>
      <c r="Q57" s="18">
        <v>0</v>
      </c>
      <c r="R57" s="19"/>
      <c r="S57" s="19">
        <v>0</v>
      </c>
      <c r="T57" s="19">
        <v>56</v>
      </c>
      <c r="U57" s="20">
        <v>0</v>
      </c>
      <c r="V57" s="20">
        <f t="shared" si="2"/>
        <v>56</v>
      </c>
    </row>
    <row r="58" spans="1:22" ht="75" customHeight="1" x14ac:dyDescent="0.25">
      <c r="A58" s="10" t="s">
        <v>81</v>
      </c>
      <c r="B58" s="11">
        <v>42766214</v>
      </c>
      <c r="C58" s="12" t="s">
        <v>82</v>
      </c>
      <c r="D58" s="63">
        <v>6375661</v>
      </c>
      <c r="E58" s="11" t="s">
        <v>27</v>
      </c>
      <c r="F58" s="11">
        <v>2015</v>
      </c>
      <c r="G58" s="13" t="s">
        <v>26</v>
      </c>
      <c r="H58" s="14">
        <v>76</v>
      </c>
      <c r="I58" s="14">
        <v>76</v>
      </c>
      <c r="J58" s="14">
        <f t="shared" si="1"/>
        <v>0</v>
      </c>
      <c r="K58" s="14"/>
      <c r="L58" s="56"/>
      <c r="M58" s="15"/>
      <c r="N58" s="15"/>
      <c r="O58" s="16"/>
      <c r="P58" s="17" t="s">
        <v>22</v>
      </c>
      <c r="Q58" s="18">
        <v>0</v>
      </c>
      <c r="R58" s="19"/>
      <c r="S58" s="19">
        <v>0</v>
      </c>
      <c r="T58" s="19">
        <v>76</v>
      </c>
      <c r="U58" s="20">
        <v>0</v>
      </c>
      <c r="V58" s="20">
        <f t="shared" si="2"/>
        <v>76</v>
      </c>
    </row>
    <row r="59" spans="1:22" ht="42.75" x14ac:dyDescent="0.25">
      <c r="A59" s="10" t="s">
        <v>81</v>
      </c>
      <c r="B59" s="11">
        <v>42766214</v>
      </c>
      <c r="C59" s="12" t="s">
        <v>82</v>
      </c>
      <c r="D59" s="63">
        <v>2981147</v>
      </c>
      <c r="E59" s="11" t="s">
        <v>83</v>
      </c>
      <c r="F59" s="11">
        <v>2015</v>
      </c>
      <c r="G59" s="13" t="s">
        <v>26</v>
      </c>
      <c r="H59" s="14">
        <v>12</v>
      </c>
      <c r="I59" s="14">
        <v>12</v>
      </c>
      <c r="J59" s="14">
        <f t="shared" si="1"/>
        <v>0</v>
      </c>
      <c r="K59" s="14"/>
      <c r="L59" s="56"/>
      <c r="M59" s="15"/>
      <c r="N59" s="15">
        <v>2</v>
      </c>
      <c r="O59" s="16" t="s">
        <v>74</v>
      </c>
      <c r="P59" s="17" t="s">
        <v>22</v>
      </c>
      <c r="Q59" s="18">
        <v>0</v>
      </c>
      <c r="R59" s="19"/>
      <c r="S59" s="19">
        <v>0</v>
      </c>
      <c r="T59" s="19">
        <v>12</v>
      </c>
      <c r="U59" s="20">
        <v>0</v>
      </c>
      <c r="V59" s="20">
        <f t="shared" si="2"/>
        <v>14</v>
      </c>
    </row>
    <row r="60" spans="1:22" ht="42.75" x14ac:dyDescent="0.25">
      <c r="A60" s="10" t="s">
        <v>81</v>
      </c>
      <c r="B60" s="11">
        <v>42766214</v>
      </c>
      <c r="C60" s="12" t="s">
        <v>82</v>
      </c>
      <c r="D60" s="63">
        <v>7690738</v>
      </c>
      <c r="E60" s="11" t="s">
        <v>58</v>
      </c>
      <c r="F60" s="11">
        <v>2015</v>
      </c>
      <c r="G60" s="13" t="s">
        <v>21</v>
      </c>
      <c r="H60" s="14">
        <v>5.5</v>
      </c>
      <c r="I60" s="14">
        <v>5.5</v>
      </c>
      <c r="J60" s="14">
        <f t="shared" si="1"/>
        <v>0</v>
      </c>
      <c r="K60" s="14"/>
      <c r="L60" s="56"/>
      <c r="M60" s="15"/>
      <c r="N60" s="15"/>
      <c r="O60" s="16"/>
      <c r="P60" s="17" t="s">
        <v>22</v>
      </c>
      <c r="Q60" s="18">
        <v>0</v>
      </c>
      <c r="R60" s="19"/>
      <c r="S60" s="19">
        <v>0</v>
      </c>
      <c r="T60" s="19">
        <v>9</v>
      </c>
      <c r="U60" s="20">
        <v>-3.5</v>
      </c>
      <c r="V60" s="20">
        <f t="shared" si="2"/>
        <v>5.5</v>
      </c>
    </row>
    <row r="61" spans="1:22" ht="42.75" x14ac:dyDescent="0.25">
      <c r="A61" s="10" t="s">
        <v>81</v>
      </c>
      <c r="B61" s="11">
        <v>42766214</v>
      </c>
      <c r="C61" s="12" t="s">
        <v>82</v>
      </c>
      <c r="D61" s="63">
        <v>6047614</v>
      </c>
      <c r="E61" s="11" t="s">
        <v>20</v>
      </c>
      <c r="F61" s="11">
        <v>2019</v>
      </c>
      <c r="G61" s="13" t="s">
        <v>21</v>
      </c>
      <c r="H61" s="14">
        <v>3.62</v>
      </c>
      <c r="I61" s="14">
        <v>3.62</v>
      </c>
      <c r="J61" s="14">
        <f t="shared" si="1"/>
        <v>0</v>
      </c>
      <c r="K61" s="14"/>
      <c r="L61" s="56"/>
      <c r="M61" s="15"/>
      <c r="N61" s="15"/>
      <c r="O61" s="16" t="s">
        <v>84</v>
      </c>
      <c r="P61" s="17" t="s">
        <v>22</v>
      </c>
      <c r="Q61" s="18">
        <v>0</v>
      </c>
      <c r="R61" s="19"/>
      <c r="S61" s="19">
        <v>0</v>
      </c>
      <c r="T61" s="19">
        <v>0</v>
      </c>
      <c r="U61" s="20" t="s">
        <v>85</v>
      </c>
      <c r="V61" s="20">
        <f t="shared" ref="V61:V92" si="3">H61+L61+M61+N61</f>
        <v>3.62</v>
      </c>
    </row>
    <row r="62" spans="1:22" ht="71.25" x14ac:dyDescent="0.25">
      <c r="A62" s="10" t="s">
        <v>86</v>
      </c>
      <c r="B62" s="11">
        <v>71197737</v>
      </c>
      <c r="C62" s="12" t="s">
        <v>87</v>
      </c>
      <c r="D62" s="63">
        <v>6214333</v>
      </c>
      <c r="E62" s="11" t="s">
        <v>41</v>
      </c>
      <c r="F62" s="11">
        <v>2015</v>
      </c>
      <c r="G62" s="13" t="s">
        <v>26</v>
      </c>
      <c r="H62" s="14">
        <v>115</v>
      </c>
      <c r="I62" s="14">
        <v>115</v>
      </c>
      <c r="J62" s="14">
        <f t="shared" si="1"/>
        <v>0</v>
      </c>
      <c r="K62" s="14"/>
      <c r="L62" s="56"/>
      <c r="M62" s="15"/>
      <c r="N62" s="15"/>
      <c r="O62" s="16"/>
      <c r="P62" s="17" t="s">
        <v>22</v>
      </c>
      <c r="Q62" s="18">
        <v>1</v>
      </c>
      <c r="R62" s="19"/>
      <c r="S62" s="19">
        <v>0</v>
      </c>
      <c r="T62" s="19">
        <v>115</v>
      </c>
      <c r="U62" s="20">
        <v>0</v>
      </c>
      <c r="V62" s="20">
        <f t="shared" si="3"/>
        <v>115</v>
      </c>
    </row>
    <row r="63" spans="1:22" ht="42.75" x14ac:dyDescent="0.25">
      <c r="A63" s="10" t="s">
        <v>88</v>
      </c>
      <c r="B63" s="11">
        <v>61985864</v>
      </c>
      <c r="C63" s="12" t="s">
        <v>89</v>
      </c>
      <c r="D63" s="63">
        <v>8921686</v>
      </c>
      <c r="E63" s="11" t="s">
        <v>42</v>
      </c>
      <c r="F63" s="11">
        <v>2015</v>
      </c>
      <c r="G63" s="13" t="s">
        <v>26</v>
      </c>
      <c r="H63" s="14">
        <v>67</v>
      </c>
      <c r="I63" s="14">
        <v>67</v>
      </c>
      <c r="J63" s="14">
        <f t="shared" si="1"/>
        <v>0</v>
      </c>
      <c r="K63" s="14"/>
      <c r="L63" s="56"/>
      <c r="M63" s="15"/>
      <c r="N63" s="15"/>
      <c r="O63" s="16"/>
      <c r="P63" s="17" t="s">
        <v>22</v>
      </c>
      <c r="Q63" s="18">
        <v>1</v>
      </c>
      <c r="R63" s="19"/>
      <c r="S63" s="19">
        <v>0</v>
      </c>
      <c r="T63" s="19">
        <v>105</v>
      </c>
      <c r="U63" s="20">
        <v>-38</v>
      </c>
      <c r="V63" s="20">
        <f t="shared" si="3"/>
        <v>67</v>
      </c>
    </row>
    <row r="64" spans="1:22" ht="57" x14ac:dyDescent="0.25">
      <c r="A64" s="10" t="s">
        <v>90</v>
      </c>
      <c r="B64" s="11">
        <v>64095771</v>
      </c>
      <c r="C64" s="12" t="s">
        <v>91</v>
      </c>
      <c r="D64" s="63">
        <v>4184171</v>
      </c>
      <c r="E64" s="11" t="s">
        <v>42</v>
      </c>
      <c r="F64" s="11">
        <v>2015</v>
      </c>
      <c r="G64" s="13" t="s">
        <v>26</v>
      </c>
      <c r="H64" s="14">
        <v>40</v>
      </c>
      <c r="I64" s="14">
        <v>40</v>
      </c>
      <c r="J64" s="14">
        <f t="shared" si="1"/>
        <v>0</v>
      </c>
      <c r="K64" s="14"/>
      <c r="L64" s="56"/>
      <c r="M64" s="15"/>
      <c r="N64" s="15"/>
      <c r="O64" s="16"/>
      <c r="P64" s="17" t="s">
        <v>22</v>
      </c>
      <c r="Q64" s="18">
        <v>0</v>
      </c>
      <c r="R64" s="19"/>
      <c r="S64" s="19">
        <v>0</v>
      </c>
      <c r="T64" s="19">
        <v>40</v>
      </c>
      <c r="U64" s="20">
        <v>0</v>
      </c>
      <c r="V64" s="20">
        <f t="shared" si="3"/>
        <v>40</v>
      </c>
    </row>
    <row r="65" spans="1:22" ht="57" x14ac:dyDescent="0.25">
      <c r="A65" s="10" t="s">
        <v>90</v>
      </c>
      <c r="B65" s="11">
        <v>64095771</v>
      </c>
      <c r="C65" s="12" t="s">
        <v>91</v>
      </c>
      <c r="D65" s="63">
        <v>8700573</v>
      </c>
      <c r="E65" s="11" t="s">
        <v>52</v>
      </c>
      <c r="F65" s="11">
        <v>2015</v>
      </c>
      <c r="G65" s="13" t="s">
        <v>21</v>
      </c>
      <c r="H65" s="14">
        <v>1.5</v>
      </c>
      <c r="I65" s="14">
        <v>1.5</v>
      </c>
      <c r="J65" s="14">
        <f t="shared" si="1"/>
        <v>0</v>
      </c>
      <c r="K65" s="14"/>
      <c r="L65" s="56"/>
      <c r="M65" s="15"/>
      <c r="N65" s="15"/>
      <c r="O65" s="16"/>
      <c r="P65" s="17" t="s">
        <v>22</v>
      </c>
      <c r="Q65" s="18">
        <v>0</v>
      </c>
      <c r="R65" s="19"/>
      <c r="S65" s="19">
        <v>0</v>
      </c>
      <c r="T65" s="19">
        <v>1.5</v>
      </c>
      <c r="U65" s="20">
        <v>0</v>
      </c>
      <c r="V65" s="20">
        <f t="shared" si="3"/>
        <v>1.5</v>
      </c>
    </row>
    <row r="66" spans="1:22" ht="28.5" x14ac:dyDescent="0.25">
      <c r="A66" s="10" t="s">
        <v>92</v>
      </c>
      <c r="B66" s="11">
        <v>75004399</v>
      </c>
      <c r="C66" s="12" t="s">
        <v>93</v>
      </c>
      <c r="D66" s="63">
        <v>7663462</v>
      </c>
      <c r="E66" s="11" t="s">
        <v>42</v>
      </c>
      <c r="F66" s="11">
        <v>2015</v>
      </c>
      <c r="G66" s="13" t="s">
        <v>26</v>
      </c>
      <c r="H66" s="14">
        <v>74</v>
      </c>
      <c r="I66" s="14">
        <v>74</v>
      </c>
      <c r="J66" s="14">
        <f t="shared" si="1"/>
        <v>0</v>
      </c>
      <c r="K66" s="14"/>
      <c r="L66" s="56"/>
      <c r="M66" s="15"/>
      <c r="N66" s="15"/>
      <c r="O66" s="16"/>
      <c r="P66" s="17" t="s">
        <v>22</v>
      </c>
      <c r="Q66" s="18">
        <v>1</v>
      </c>
      <c r="R66" s="19"/>
      <c r="S66" s="19">
        <v>0</v>
      </c>
      <c r="T66" s="19">
        <v>75</v>
      </c>
      <c r="U66" s="20">
        <v>-1</v>
      </c>
      <c r="V66" s="20">
        <f t="shared" si="3"/>
        <v>74</v>
      </c>
    </row>
    <row r="67" spans="1:22" ht="28.5" x14ac:dyDescent="0.25">
      <c r="A67" s="10" t="s">
        <v>92</v>
      </c>
      <c r="B67" s="11">
        <v>75004399</v>
      </c>
      <c r="C67" s="12" t="s">
        <v>93</v>
      </c>
      <c r="D67" s="63">
        <v>8770071</v>
      </c>
      <c r="E67" s="11" t="s">
        <v>27</v>
      </c>
      <c r="F67" s="11">
        <v>2016</v>
      </c>
      <c r="G67" s="13" t="s">
        <v>26</v>
      </c>
      <c r="H67" s="14">
        <v>17</v>
      </c>
      <c r="I67" s="14">
        <v>17</v>
      </c>
      <c r="J67" s="14">
        <f t="shared" ref="J67:J130" si="4">H67-I67</f>
        <v>0</v>
      </c>
      <c r="K67" s="14"/>
      <c r="L67" s="56"/>
      <c r="M67" s="15"/>
      <c r="N67" s="15"/>
      <c r="O67" s="16"/>
      <c r="P67" s="17" t="s">
        <v>22</v>
      </c>
      <c r="Q67" s="18">
        <v>1</v>
      </c>
      <c r="R67" s="19"/>
      <c r="S67" s="19">
        <v>0</v>
      </c>
      <c r="T67" s="19">
        <v>17</v>
      </c>
      <c r="U67" s="20">
        <v>0</v>
      </c>
      <c r="V67" s="20">
        <f t="shared" si="3"/>
        <v>17</v>
      </c>
    </row>
    <row r="68" spans="1:22" ht="42.75" x14ac:dyDescent="0.25">
      <c r="A68" s="10" t="s">
        <v>94</v>
      </c>
      <c r="B68" s="11">
        <v>61985911</v>
      </c>
      <c r="C68" s="12" t="s">
        <v>95</v>
      </c>
      <c r="D68" s="63">
        <v>8979469</v>
      </c>
      <c r="E68" s="11" t="s">
        <v>41</v>
      </c>
      <c r="F68" s="11">
        <v>2015</v>
      </c>
      <c r="G68" s="13" t="s">
        <v>26</v>
      </c>
      <c r="H68" s="14">
        <v>95</v>
      </c>
      <c r="I68" s="14">
        <v>95</v>
      </c>
      <c r="J68" s="14">
        <f t="shared" si="4"/>
        <v>0</v>
      </c>
      <c r="K68" s="14"/>
      <c r="L68" s="56"/>
      <c r="M68" s="15"/>
      <c r="N68" s="15"/>
      <c r="O68" s="16"/>
      <c r="P68" s="17" t="s">
        <v>22</v>
      </c>
      <c r="Q68" s="18">
        <v>1</v>
      </c>
      <c r="R68" s="19"/>
      <c r="S68" s="19">
        <v>0</v>
      </c>
      <c r="T68" s="19">
        <v>95</v>
      </c>
      <c r="U68" s="20">
        <v>0</v>
      </c>
      <c r="V68" s="20">
        <f t="shared" si="3"/>
        <v>95</v>
      </c>
    </row>
    <row r="69" spans="1:22" ht="42.75" x14ac:dyDescent="0.25">
      <c r="A69" s="10" t="s">
        <v>94</v>
      </c>
      <c r="B69" s="11">
        <v>61985911</v>
      </c>
      <c r="C69" s="12" t="s">
        <v>95</v>
      </c>
      <c r="D69" s="63">
        <v>8907426</v>
      </c>
      <c r="E69" s="11" t="s">
        <v>42</v>
      </c>
      <c r="F69" s="11">
        <v>2015</v>
      </c>
      <c r="G69" s="13" t="s">
        <v>26</v>
      </c>
      <c r="H69" s="14">
        <v>50</v>
      </c>
      <c r="I69" s="14">
        <v>50</v>
      </c>
      <c r="J69" s="14">
        <f t="shared" si="4"/>
        <v>0</v>
      </c>
      <c r="K69" s="14"/>
      <c r="L69" s="56"/>
      <c r="M69" s="15"/>
      <c r="N69" s="15"/>
      <c r="O69" s="16"/>
      <c r="P69" s="17" t="s">
        <v>22</v>
      </c>
      <c r="Q69" s="18">
        <v>1</v>
      </c>
      <c r="R69" s="19"/>
      <c r="S69" s="19">
        <v>0</v>
      </c>
      <c r="T69" s="19">
        <v>50</v>
      </c>
      <c r="U69" s="20">
        <v>0</v>
      </c>
      <c r="V69" s="20">
        <f t="shared" si="3"/>
        <v>50</v>
      </c>
    </row>
    <row r="70" spans="1:22" ht="42.75" x14ac:dyDescent="0.25">
      <c r="A70" s="10" t="s">
        <v>96</v>
      </c>
      <c r="B70" s="11">
        <v>75004054</v>
      </c>
      <c r="C70" s="12" t="s">
        <v>97</v>
      </c>
      <c r="D70" s="63">
        <v>6500883</v>
      </c>
      <c r="E70" s="11" t="s">
        <v>41</v>
      </c>
      <c r="F70" s="11">
        <v>2015</v>
      </c>
      <c r="G70" s="13" t="s">
        <v>26</v>
      </c>
      <c r="H70" s="14">
        <v>60</v>
      </c>
      <c r="I70" s="14">
        <v>60</v>
      </c>
      <c r="J70" s="14">
        <f t="shared" si="4"/>
        <v>0</v>
      </c>
      <c r="K70" s="14"/>
      <c r="L70" s="56"/>
      <c r="M70" s="15"/>
      <c r="N70" s="15"/>
      <c r="O70" s="16"/>
      <c r="P70" s="17" t="s">
        <v>22</v>
      </c>
      <c r="Q70" s="18">
        <v>1</v>
      </c>
      <c r="R70" s="19"/>
      <c r="S70" s="19">
        <v>0</v>
      </c>
      <c r="T70" s="19">
        <v>60</v>
      </c>
      <c r="U70" s="20">
        <v>0</v>
      </c>
      <c r="V70" s="20">
        <f t="shared" si="3"/>
        <v>60</v>
      </c>
    </row>
    <row r="71" spans="1:22" ht="42.75" x14ac:dyDescent="0.25">
      <c r="A71" s="10" t="s">
        <v>98</v>
      </c>
      <c r="B71" s="11">
        <v>70885541</v>
      </c>
      <c r="C71" s="12" t="s">
        <v>99</v>
      </c>
      <c r="D71" s="63">
        <v>2788489</v>
      </c>
      <c r="E71" s="11" t="s">
        <v>42</v>
      </c>
      <c r="F71" s="11">
        <v>2015</v>
      </c>
      <c r="G71" s="13" t="s">
        <v>26</v>
      </c>
      <c r="H71" s="14">
        <v>41</v>
      </c>
      <c r="I71" s="14">
        <v>41</v>
      </c>
      <c r="J71" s="14">
        <f t="shared" si="4"/>
        <v>0</v>
      </c>
      <c r="K71" s="14"/>
      <c r="L71" s="56"/>
      <c r="M71" s="15"/>
      <c r="N71" s="15"/>
      <c r="O71" s="16" t="s">
        <v>322</v>
      </c>
      <c r="P71" s="17" t="s">
        <v>22</v>
      </c>
      <c r="Q71" s="18">
        <v>0</v>
      </c>
      <c r="R71" s="19"/>
      <c r="S71" s="19">
        <v>0</v>
      </c>
      <c r="T71" s="19">
        <v>21</v>
      </c>
      <c r="U71" s="20">
        <v>20</v>
      </c>
      <c r="V71" s="20">
        <f t="shared" si="3"/>
        <v>41</v>
      </c>
    </row>
    <row r="72" spans="1:22" ht="42.75" x14ac:dyDescent="0.25">
      <c r="A72" s="10" t="s">
        <v>98</v>
      </c>
      <c r="B72" s="11">
        <v>70885541</v>
      </c>
      <c r="C72" s="12" t="s">
        <v>99</v>
      </c>
      <c r="D72" s="63">
        <v>9397004</v>
      </c>
      <c r="E72" s="11" t="s">
        <v>52</v>
      </c>
      <c r="F72" s="11">
        <v>2015</v>
      </c>
      <c r="G72" s="13" t="s">
        <v>21</v>
      </c>
      <c r="H72" s="14">
        <v>5.3250000000000002</v>
      </c>
      <c r="I72" s="14">
        <v>5.3250000000000002</v>
      </c>
      <c r="J72" s="14">
        <f t="shared" si="4"/>
        <v>0</v>
      </c>
      <c r="K72" s="14"/>
      <c r="L72" s="56"/>
      <c r="M72" s="15"/>
      <c r="N72" s="15"/>
      <c r="O72" s="16"/>
      <c r="P72" s="17" t="s">
        <v>22</v>
      </c>
      <c r="Q72" s="18">
        <v>0</v>
      </c>
      <c r="R72" s="19"/>
      <c r="S72" s="19">
        <v>0</v>
      </c>
      <c r="T72" s="19">
        <v>5.3250000000000002</v>
      </c>
      <c r="U72" s="20">
        <v>0</v>
      </c>
      <c r="V72" s="20">
        <f t="shared" si="3"/>
        <v>5.3250000000000002</v>
      </c>
    </row>
    <row r="73" spans="1:22" ht="42.75" x14ac:dyDescent="0.25">
      <c r="A73" s="10" t="s">
        <v>101</v>
      </c>
      <c r="B73" s="11">
        <v>75004402</v>
      </c>
      <c r="C73" s="12" t="s">
        <v>102</v>
      </c>
      <c r="D73" s="63">
        <v>5411328</v>
      </c>
      <c r="E73" s="11" t="s">
        <v>42</v>
      </c>
      <c r="F73" s="11">
        <v>2015</v>
      </c>
      <c r="G73" s="13" t="s">
        <v>26</v>
      </c>
      <c r="H73" s="14">
        <v>165</v>
      </c>
      <c r="I73" s="14">
        <v>165</v>
      </c>
      <c r="J73" s="14">
        <f t="shared" si="4"/>
        <v>0</v>
      </c>
      <c r="K73" s="14"/>
      <c r="L73" s="56"/>
      <c r="M73" s="15"/>
      <c r="N73" s="15"/>
      <c r="O73" s="16"/>
      <c r="P73" s="17" t="s">
        <v>22</v>
      </c>
      <c r="Q73" s="18">
        <v>1</v>
      </c>
      <c r="R73" s="19"/>
      <c r="S73" s="19">
        <v>0</v>
      </c>
      <c r="T73" s="19">
        <v>165</v>
      </c>
      <c r="U73" s="20">
        <v>0</v>
      </c>
      <c r="V73" s="20">
        <f t="shared" si="3"/>
        <v>165</v>
      </c>
    </row>
    <row r="74" spans="1:22" ht="57" x14ac:dyDescent="0.25">
      <c r="A74" s="10" t="s">
        <v>103</v>
      </c>
      <c r="B74" s="11">
        <v>75004101</v>
      </c>
      <c r="C74" s="12" t="s">
        <v>104</v>
      </c>
      <c r="D74" s="63">
        <v>7300941</v>
      </c>
      <c r="E74" s="11" t="s">
        <v>42</v>
      </c>
      <c r="F74" s="11">
        <v>2015</v>
      </c>
      <c r="G74" s="13" t="s">
        <v>26</v>
      </c>
      <c r="H74" s="14">
        <v>140</v>
      </c>
      <c r="I74" s="14">
        <v>140</v>
      </c>
      <c r="J74" s="14">
        <f t="shared" si="4"/>
        <v>0</v>
      </c>
      <c r="K74" s="14"/>
      <c r="L74" s="56"/>
      <c r="M74" s="15"/>
      <c r="N74" s="15"/>
      <c r="O74" s="16"/>
      <c r="P74" s="17" t="s">
        <v>22</v>
      </c>
      <c r="Q74" s="18">
        <v>1</v>
      </c>
      <c r="R74" s="19"/>
      <c r="S74" s="19">
        <v>0</v>
      </c>
      <c r="T74" s="19">
        <v>140</v>
      </c>
      <c r="U74" s="20">
        <v>0</v>
      </c>
      <c r="V74" s="20">
        <f t="shared" si="3"/>
        <v>140</v>
      </c>
    </row>
    <row r="75" spans="1:22" ht="28.5" x14ac:dyDescent="0.25">
      <c r="A75" s="10" t="s">
        <v>105</v>
      </c>
      <c r="B75" s="11">
        <v>71197702</v>
      </c>
      <c r="C75" s="12" t="s">
        <v>106</v>
      </c>
      <c r="D75" s="63">
        <v>7369254</v>
      </c>
      <c r="E75" s="11" t="s">
        <v>42</v>
      </c>
      <c r="F75" s="11">
        <v>2015</v>
      </c>
      <c r="G75" s="13" t="s">
        <v>26</v>
      </c>
      <c r="H75" s="14">
        <v>75</v>
      </c>
      <c r="I75" s="14">
        <v>75</v>
      </c>
      <c r="J75" s="14">
        <f t="shared" si="4"/>
        <v>0</v>
      </c>
      <c r="K75" s="14"/>
      <c r="L75" s="56"/>
      <c r="M75" s="15"/>
      <c r="N75" s="15"/>
      <c r="O75" s="16"/>
      <c r="P75" s="17" t="s">
        <v>22</v>
      </c>
      <c r="Q75" s="18">
        <v>1</v>
      </c>
      <c r="R75" s="19"/>
      <c r="S75" s="19">
        <v>0</v>
      </c>
      <c r="T75" s="19">
        <v>75</v>
      </c>
      <c r="U75" s="20">
        <v>0</v>
      </c>
      <c r="V75" s="20">
        <f t="shared" si="3"/>
        <v>75</v>
      </c>
    </row>
    <row r="76" spans="1:22" ht="42.75" x14ac:dyDescent="0.25">
      <c r="A76" s="10" t="s">
        <v>107</v>
      </c>
      <c r="B76" s="11">
        <v>70943010</v>
      </c>
      <c r="C76" s="12" t="s">
        <v>108</v>
      </c>
      <c r="D76" s="63">
        <v>9850132</v>
      </c>
      <c r="E76" s="11" t="s">
        <v>42</v>
      </c>
      <c r="F76" s="11">
        <v>2015</v>
      </c>
      <c r="G76" s="13" t="s">
        <v>26</v>
      </c>
      <c r="H76" s="14">
        <v>58</v>
      </c>
      <c r="I76" s="14">
        <v>58</v>
      </c>
      <c r="J76" s="14">
        <f t="shared" si="4"/>
        <v>0</v>
      </c>
      <c r="K76" s="14"/>
      <c r="L76" s="56"/>
      <c r="M76" s="15"/>
      <c r="N76" s="15"/>
      <c r="O76" s="16"/>
      <c r="P76" s="17" t="s">
        <v>22</v>
      </c>
      <c r="Q76" s="18">
        <v>0</v>
      </c>
      <c r="R76" s="19"/>
      <c r="S76" s="19">
        <v>0</v>
      </c>
      <c r="T76" s="19">
        <v>58</v>
      </c>
      <c r="U76" s="20">
        <v>0</v>
      </c>
      <c r="V76" s="20">
        <f t="shared" si="3"/>
        <v>58</v>
      </c>
    </row>
    <row r="77" spans="1:22" ht="42.75" x14ac:dyDescent="0.25">
      <c r="A77" s="10" t="s">
        <v>109</v>
      </c>
      <c r="B77" s="11">
        <v>70286001</v>
      </c>
      <c r="C77" s="12" t="s">
        <v>110</v>
      </c>
      <c r="D77" s="63">
        <v>6531355</v>
      </c>
      <c r="E77" s="11" t="s">
        <v>42</v>
      </c>
      <c r="F77" s="11">
        <v>2015</v>
      </c>
      <c r="G77" s="13" t="s">
        <v>26</v>
      </c>
      <c r="H77" s="14">
        <v>36</v>
      </c>
      <c r="I77" s="14">
        <v>36</v>
      </c>
      <c r="J77" s="14">
        <f t="shared" si="4"/>
        <v>0</v>
      </c>
      <c r="K77" s="14"/>
      <c r="L77" s="56"/>
      <c r="M77" s="15"/>
      <c r="N77" s="15"/>
      <c r="O77" s="16"/>
      <c r="P77" s="17" t="s">
        <v>22</v>
      </c>
      <c r="Q77" s="18">
        <v>0</v>
      </c>
      <c r="R77" s="19"/>
      <c r="S77" s="19">
        <v>0</v>
      </c>
      <c r="T77" s="19">
        <v>36</v>
      </c>
      <c r="U77" s="20">
        <v>0</v>
      </c>
      <c r="V77" s="20">
        <f t="shared" si="3"/>
        <v>36</v>
      </c>
    </row>
    <row r="78" spans="1:22" ht="28.5" x14ac:dyDescent="0.25">
      <c r="A78" s="10" t="s">
        <v>111</v>
      </c>
      <c r="B78" s="11">
        <v>61985881</v>
      </c>
      <c r="C78" s="12" t="s">
        <v>112</v>
      </c>
      <c r="D78" s="63">
        <v>2773816</v>
      </c>
      <c r="E78" s="11" t="s">
        <v>42</v>
      </c>
      <c r="F78" s="11">
        <v>2015</v>
      </c>
      <c r="G78" s="13" t="s">
        <v>26</v>
      </c>
      <c r="H78" s="14">
        <v>80</v>
      </c>
      <c r="I78" s="14">
        <v>80</v>
      </c>
      <c r="J78" s="14">
        <f t="shared" si="4"/>
        <v>0</v>
      </c>
      <c r="K78" s="14"/>
      <c r="L78" s="56"/>
      <c r="M78" s="15"/>
      <c r="N78" s="15"/>
      <c r="O78" s="16"/>
      <c r="P78" s="17" t="s">
        <v>22</v>
      </c>
      <c r="Q78" s="18">
        <v>1</v>
      </c>
      <c r="R78" s="19"/>
      <c r="S78" s="19">
        <v>0</v>
      </c>
      <c r="T78" s="19">
        <v>80</v>
      </c>
      <c r="U78" s="20">
        <v>0</v>
      </c>
      <c r="V78" s="20">
        <f t="shared" si="3"/>
        <v>80</v>
      </c>
    </row>
    <row r="79" spans="1:22" ht="28.5" x14ac:dyDescent="0.25">
      <c r="A79" s="10" t="s">
        <v>111</v>
      </c>
      <c r="B79" s="11">
        <v>61985881</v>
      </c>
      <c r="C79" s="12" t="s">
        <v>112</v>
      </c>
      <c r="D79" s="63">
        <v>8409320</v>
      </c>
      <c r="E79" s="11" t="s">
        <v>27</v>
      </c>
      <c r="F79" s="11">
        <v>2015</v>
      </c>
      <c r="G79" s="13" t="s">
        <v>26</v>
      </c>
      <c r="H79" s="14">
        <v>128</v>
      </c>
      <c r="I79" s="14">
        <v>128</v>
      </c>
      <c r="J79" s="14">
        <f t="shared" si="4"/>
        <v>0</v>
      </c>
      <c r="K79" s="14"/>
      <c r="L79" s="56"/>
      <c r="M79" s="15"/>
      <c r="N79" s="15"/>
      <c r="O79" s="16"/>
      <c r="P79" s="17" t="s">
        <v>22</v>
      </c>
      <c r="Q79" s="18">
        <v>1</v>
      </c>
      <c r="R79" s="19"/>
      <c r="S79" s="19">
        <v>0</v>
      </c>
      <c r="T79" s="19">
        <v>128</v>
      </c>
      <c r="U79" s="20">
        <v>0</v>
      </c>
      <c r="V79" s="20">
        <f t="shared" si="3"/>
        <v>128</v>
      </c>
    </row>
    <row r="80" spans="1:22" ht="28.5" x14ac:dyDescent="0.25">
      <c r="A80" s="10" t="s">
        <v>113</v>
      </c>
      <c r="B80" s="11">
        <v>70939284</v>
      </c>
      <c r="C80" s="12" t="s">
        <v>114</v>
      </c>
      <c r="D80" s="63">
        <v>4753474</v>
      </c>
      <c r="E80" s="11" t="s">
        <v>42</v>
      </c>
      <c r="F80" s="11">
        <v>2015</v>
      </c>
      <c r="G80" s="13" t="s">
        <v>26</v>
      </c>
      <c r="H80" s="14">
        <v>55</v>
      </c>
      <c r="I80" s="14">
        <v>55</v>
      </c>
      <c r="J80" s="14">
        <f t="shared" si="4"/>
        <v>0</v>
      </c>
      <c r="K80" s="14"/>
      <c r="L80" s="56"/>
      <c r="M80" s="15"/>
      <c r="N80" s="15"/>
      <c r="O80" s="16"/>
      <c r="P80" s="17" t="s">
        <v>22</v>
      </c>
      <c r="Q80" s="18">
        <v>0</v>
      </c>
      <c r="R80" s="19"/>
      <c r="S80" s="19">
        <v>0</v>
      </c>
      <c r="T80" s="19">
        <v>55</v>
      </c>
      <c r="U80" s="20">
        <v>0</v>
      </c>
      <c r="V80" s="20">
        <f t="shared" si="3"/>
        <v>55</v>
      </c>
    </row>
    <row r="81" spans="1:22" ht="42.75" x14ac:dyDescent="0.25">
      <c r="A81" s="10" t="s">
        <v>115</v>
      </c>
      <c r="B81" s="11">
        <v>61985872</v>
      </c>
      <c r="C81" s="12" t="s">
        <v>116</v>
      </c>
      <c r="D81" s="63">
        <v>2172521</v>
      </c>
      <c r="E81" s="11" t="s">
        <v>42</v>
      </c>
      <c r="F81" s="11">
        <v>2015</v>
      </c>
      <c r="G81" s="13" t="s">
        <v>26</v>
      </c>
      <c r="H81" s="14">
        <v>62</v>
      </c>
      <c r="I81" s="14">
        <v>62</v>
      </c>
      <c r="J81" s="14">
        <f t="shared" si="4"/>
        <v>0</v>
      </c>
      <c r="K81" s="14"/>
      <c r="L81" s="56"/>
      <c r="M81" s="15"/>
      <c r="N81" s="15"/>
      <c r="O81" s="16"/>
      <c r="P81" s="17" t="s">
        <v>22</v>
      </c>
      <c r="Q81" s="18">
        <v>1</v>
      </c>
      <c r="R81" s="19"/>
      <c r="S81" s="19">
        <v>0</v>
      </c>
      <c r="T81" s="19">
        <v>83</v>
      </c>
      <c r="U81" s="20">
        <v>-21</v>
      </c>
      <c r="V81" s="20">
        <f t="shared" si="3"/>
        <v>62</v>
      </c>
    </row>
    <row r="82" spans="1:22" ht="42.75" x14ac:dyDescent="0.25">
      <c r="A82" s="10" t="s">
        <v>115</v>
      </c>
      <c r="B82" s="11">
        <v>61985872</v>
      </c>
      <c r="C82" s="12" t="s">
        <v>116</v>
      </c>
      <c r="D82" s="63">
        <v>4075543</v>
      </c>
      <c r="E82" s="11" t="s">
        <v>27</v>
      </c>
      <c r="F82" s="11">
        <v>2015</v>
      </c>
      <c r="G82" s="13" t="s">
        <v>26</v>
      </c>
      <c r="H82" s="14">
        <v>88</v>
      </c>
      <c r="I82" s="14">
        <v>88</v>
      </c>
      <c r="J82" s="14">
        <f t="shared" si="4"/>
        <v>0</v>
      </c>
      <c r="K82" s="14"/>
      <c r="L82" s="56"/>
      <c r="M82" s="15"/>
      <c r="N82" s="15"/>
      <c r="O82" s="16"/>
      <c r="P82" s="17" t="s">
        <v>22</v>
      </c>
      <c r="Q82" s="18">
        <v>1</v>
      </c>
      <c r="R82" s="19"/>
      <c r="S82" s="19">
        <v>0</v>
      </c>
      <c r="T82" s="19">
        <v>67</v>
      </c>
      <c r="U82" s="20">
        <v>21</v>
      </c>
      <c r="V82" s="20">
        <f t="shared" si="3"/>
        <v>88</v>
      </c>
    </row>
    <row r="83" spans="1:22" ht="28.5" x14ac:dyDescent="0.25">
      <c r="A83" s="10" t="s">
        <v>117</v>
      </c>
      <c r="B83" s="11">
        <v>1693182</v>
      </c>
      <c r="C83" s="12" t="s">
        <v>118</v>
      </c>
      <c r="D83" s="63">
        <v>4346319</v>
      </c>
      <c r="E83" s="11" t="s">
        <v>27</v>
      </c>
      <c r="F83" s="11">
        <v>2015</v>
      </c>
      <c r="G83" s="13" t="s">
        <v>26</v>
      </c>
      <c r="H83" s="14">
        <v>34</v>
      </c>
      <c r="I83" s="14">
        <v>34</v>
      </c>
      <c r="J83" s="14">
        <f t="shared" si="4"/>
        <v>0</v>
      </c>
      <c r="K83" s="14"/>
      <c r="L83" s="56"/>
      <c r="M83" s="15"/>
      <c r="N83" s="15"/>
      <c r="O83" s="16"/>
      <c r="P83" s="17" t="s">
        <v>22</v>
      </c>
      <c r="Q83" s="18">
        <v>0</v>
      </c>
      <c r="R83" s="19"/>
      <c r="S83" s="19">
        <v>0</v>
      </c>
      <c r="T83" s="19">
        <v>34</v>
      </c>
      <c r="U83" s="20">
        <v>0</v>
      </c>
      <c r="V83" s="20">
        <f t="shared" si="3"/>
        <v>34</v>
      </c>
    </row>
    <row r="84" spans="1:22" ht="42.75" x14ac:dyDescent="0.25">
      <c r="A84" s="10" t="s">
        <v>119</v>
      </c>
      <c r="B84" s="11">
        <v>70876541</v>
      </c>
      <c r="C84" s="12" t="s">
        <v>120</v>
      </c>
      <c r="D84" s="63">
        <v>8656029</v>
      </c>
      <c r="E84" s="11" t="s">
        <v>42</v>
      </c>
      <c r="F84" s="11">
        <v>2015</v>
      </c>
      <c r="G84" s="13" t="s">
        <v>26</v>
      </c>
      <c r="H84" s="14">
        <v>184</v>
      </c>
      <c r="I84" s="14">
        <v>184</v>
      </c>
      <c r="J84" s="14">
        <f t="shared" si="4"/>
        <v>0</v>
      </c>
      <c r="K84" s="14"/>
      <c r="L84" s="56"/>
      <c r="M84" s="15"/>
      <c r="N84" s="15"/>
      <c r="O84" s="16"/>
      <c r="P84" s="17" t="s">
        <v>22</v>
      </c>
      <c r="Q84" s="18">
        <v>0</v>
      </c>
      <c r="R84" s="19"/>
      <c r="S84" s="19">
        <v>0</v>
      </c>
      <c r="T84" s="19">
        <v>184</v>
      </c>
      <c r="U84" s="20">
        <v>0</v>
      </c>
      <c r="V84" s="20">
        <f t="shared" si="3"/>
        <v>184</v>
      </c>
    </row>
    <row r="85" spans="1:22" ht="42.75" x14ac:dyDescent="0.25">
      <c r="A85" s="10" t="s">
        <v>119</v>
      </c>
      <c r="B85" s="11">
        <v>70876541</v>
      </c>
      <c r="C85" s="12" t="s">
        <v>120</v>
      </c>
      <c r="D85" s="63">
        <v>5114627</v>
      </c>
      <c r="E85" s="11" t="s">
        <v>27</v>
      </c>
      <c r="F85" s="11">
        <v>2015</v>
      </c>
      <c r="G85" s="13" t="s">
        <v>26</v>
      </c>
      <c r="H85" s="14">
        <v>31</v>
      </c>
      <c r="I85" s="14">
        <v>31</v>
      </c>
      <c r="J85" s="14">
        <f t="shared" si="4"/>
        <v>0</v>
      </c>
      <c r="K85" s="14"/>
      <c r="L85" s="56"/>
      <c r="M85" s="15"/>
      <c r="N85" s="15"/>
      <c r="O85" s="16"/>
      <c r="P85" s="17" t="s">
        <v>22</v>
      </c>
      <c r="Q85" s="18">
        <v>0</v>
      </c>
      <c r="R85" s="19"/>
      <c r="S85" s="19">
        <v>0</v>
      </c>
      <c r="T85" s="19">
        <v>31</v>
      </c>
      <c r="U85" s="20">
        <v>0</v>
      </c>
      <c r="V85" s="20">
        <f t="shared" si="3"/>
        <v>31</v>
      </c>
    </row>
    <row r="86" spans="1:22" ht="42.75" x14ac:dyDescent="0.25">
      <c r="A86" s="10" t="s">
        <v>119</v>
      </c>
      <c r="B86" s="11">
        <v>70876541</v>
      </c>
      <c r="C86" s="12" t="s">
        <v>120</v>
      </c>
      <c r="D86" s="63">
        <v>7071582</v>
      </c>
      <c r="E86" s="11" t="s">
        <v>52</v>
      </c>
      <c r="F86" s="11">
        <v>2015</v>
      </c>
      <c r="G86" s="13" t="s">
        <v>21</v>
      </c>
      <c r="H86" s="14">
        <v>12.86</v>
      </c>
      <c r="I86" s="14">
        <v>12.86</v>
      </c>
      <c r="J86" s="14">
        <f t="shared" si="4"/>
        <v>0</v>
      </c>
      <c r="K86" s="14"/>
      <c r="L86" s="56"/>
      <c r="M86" s="15"/>
      <c r="N86" s="15"/>
      <c r="O86" s="16"/>
      <c r="P86" s="17" t="s">
        <v>22</v>
      </c>
      <c r="Q86" s="18">
        <v>0</v>
      </c>
      <c r="R86" s="19"/>
      <c r="S86" s="19">
        <v>0</v>
      </c>
      <c r="T86" s="19">
        <v>12.86</v>
      </c>
      <c r="U86" s="20">
        <v>0</v>
      </c>
      <c r="V86" s="20">
        <f t="shared" si="3"/>
        <v>12.86</v>
      </c>
    </row>
    <row r="87" spans="1:22" ht="42.75" x14ac:dyDescent="0.25">
      <c r="A87" s="10" t="s">
        <v>121</v>
      </c>
      <c r="B87" s="11">
        <v>75004372</v>
      </c>
      <c r="C87" s="12" t="s">
        <v>122</v>
      </c>
      <c r="D87" s="63">
        <v>7237555</v>
      </c>
      <c r="E87" s="11" t="s">
        <v>42</v>
      </c>
      <c r="F87" s="11">
        <v>2015</v>
      </c>
      <c r="G87" s="13" t="s">
        <v>26</v>
      </c>
      <c r="H87" s="14">
        <v>334</v>
      </c>
      <c r="I87" s="14">
        <v>334</v>
      </c>
      <c r="J87" s="14">
        <f t="shared" si="4"/>
        <v>0</v>
      </c>
      <c r="K87" s="14"/>
      <c r="L87" s="56"/>
      <c r="M87" s="15"/>
      <c r="N87" s="15"/>
      <c r="O87" s="16"/>
      <c r="P87" s="17" t="s">
        <v>22</v>
      </c>
      <c r="Q87" s="18">
        <v>1</v>
      </c>
      <c r="R87" s="19"/>
      <c r="S87" s="19">
        <v>0</v>
      </c>
      <c r="T87" s="19">
        <v>326</v>
      </c>
      <c r="U87" s="20">
        <v>8</v>
      </c>
      <c r="V87" s="20">
        <f t="shared" si="3"/>
        <v>334</v>
      </c>
    </row>
    <row r="88" spans="1:22" ht="42.75" x14ac:dyDescent="0.25">
      <c r="A88" s="10" t="s">
        <v>121</v>
      </c>
      <c r="B88" s="11">
        <v>75004372</v>
      </c>
      <c r="C88" s="12" t="s">
        <v>122</v>
      </c>
      <c r="D88" s="63">
        <v>2005531</v>
      </c>
      <c r="E88" s="11" t="s">
        <v>51</v>
      </c>
      <c r="F88" s="11">
        <v>2015</v>
      </c>
      <c r="G88" s="13" t="s">
        <v>26</v>
      </c>
      <c r="H88" s="14">
        <v>34</v>
      </c>
      <c r="I88" s="14">
        <v>34</v>
      </c>
      <c r="J88" s="14">
        <f t="shared" si="4"/>
        <v>0</v>
      </c>
      <c r="K88" s="14"/>
      <c r="L88" s="56"/>
      <c r="M88" s="15"/>
      <c r="N88" s="15"/>
      <c r="O88" s="16"/>
      <c r="P88" s="17" t="s">
        <v>22</v>
      </c>
      <c r="Q88" s="18">
        <v>1</v>
      </c>
      <c r="R88" s="19"/>
      <c r="S88" s="19">
        <v>0</v>
      </c>
      <c r="T88" s="19">
        <v>49</v>
      </c>
      <c r="U88" s="20">
        <v>-15</v>
      </c>
      <c r="V88" s="20">
        <f t="shared" si="3"/>
        <v>34</v>
      </c>
    </row>
    <row r="89" spans="1:22" ht="42.75" x14ac:dyDescent="0.25">
      <c r="A89" s="10" t="s">
        <v>123</v>
      </c>
      <c r="B89" s="11">
        <v>71197699</v>
      </c>
      <c r="C89" s="12" t="s">
        <v>124</v>
      </c>
      <c r="D89" s="63">
        <v>2742485</v>
      </c>
      <c r="E89" s="11" t="s">
        <v>42</v>
      </c>
      <c r="F89" s="11">
        <v>2015</v>
      </c>
      <c r="G89" s="13" t="s">
        <v>26</v>
      </c>
      <c r="H89" s="14">
        <v>226</v>
      </c>
      <c r="I89" s="14">
        <v>226</v>
      </c>
      <c r="J89" s="14">
        <f t="shared" si="4"/>
        <v>0</v>
      </c>
      <c r="K89" s="14"/>
      <c r="L89" s="56"/>
      <c r="M89" s="15"/>
      <c r="N89" s="15"/>
      <c r="O89" s="16"/>
      <c r="P89" s="17" t="s">
        <v>22</v>
      </c>
      <c r="Q89" s="18">
        <v>1</v>
      </c>
      <c r="R89" s="19"/>
      <c r="S89" s="19">
        <v>0</v>
      </c>
      <c r="T89" s="19">
        <v>250</v>
      </c>
      <c r="U89" s="20">
        <v>-24</v>
      </c>
      <c r="V89" s="20">
        <f t="shared" si="3"/>
        <v>226</v>
      </c>
    </row>
    <row r="90" spans="1:22" ht="42.75" x14ac:dyDescent="0.25">
      <c r="A90" s="10" t="s">
        <v>125</v>
      </c>
      <c r="B90" s="11">
        <v>75004097</v>
      </c>
      <c r="C90" s="12" t="s">
        <v>126</v>
      </c>
      <c r="D90" s="63">
        <v>3721104</v>
      </c>
      <c r="E90" s="11" t="s">
        <v>41</v>
      </c>
      <c r="F90" s="11">
        <v>2015</v>
      </c>
      <c r="G90" s="13" t="s">
        <v>26</v>
      </c>
      <c r="H90" s="14">
        <v>73</v>
      </c>
      <c r="I90" s="14">
        <v>73</v>
      </c>
      <c r="J90" s="14">
        <f t="shared" si="4"/>
        <v>0</v>
      </c>
      <c r="K90" s="14"/>
      <c r="L90" s="56"/>
      <c r="M90" s="15"/>
      <c r="N90" s="15"/>
      <c r="O90" s="16"/>
      <c r="P90" s="17" t="s">
        <v>22</v>
      </c>
      <c r="Q90" s="18">
        <v>1</v>
      </c>
      <c r="R90" s="19"/>
      <c r="S90" s="19">
        <v>0</v>
      </c>
      <c r="T90" s="19">
        <v>73</v>
      </c>
      <c r="U90" s="20">
        <v>0</v>
      </c>
      <c r="V90" s="20">
        <f t="shared" si="3"/>
        <v>73</v>
      </c>
    </row>
    <row r="91" spans="1:22" ht="28.5" x14ac:dyDescent="0.25">
      <c r="A91" s="10" t="s">
        <v>127</v>
      </c>
      <c r="B91" s="11">
        <v>75004003</v>
      </c>
      <c r="C91" s="12" t="s">
        <v>128</v>
      </c>
      <c r="D91" s="63">
        <v>3650190</v>
      </c>
      <c r="E91" s="11" t="s">
        <v>42</v>
      </c>
      <c r="F91" s="11">
        <v>2015</v>
      </c>
      <c r="G91" s="13" t="s">
        <v>26</v>
      </c>
      <c r="H91" s="14">
        <v>53</v>
      </c>
      <c r="I91" s="14">
        <v>53</v>
      </c>
      <c r="J91" s="14">
        <f t="shared" si="4"/>
        <v>0</v>
      </c>
      <c r="K91" s="14"/>
      <c r="L91" s="56"/>
      <c r="M91" s="15"/>
      <c r="N91" s="15"/>
      <c r="O91" s="16"/>
      <c r="P91" s="17" t="s">
        <v>22</v>
      </c>
      <c r="Q91" s="18">
        <v>1</v>
      </c>
      <c r="R91" s="19"/>
      <c r="S91" s="19">
        <v>0</v>
      </c>
      <c r="T91" s="19">
        <v>53</v>
      </c>
      <c r="U91" s="20">
        <v>0</v>
      </c>
      <c r="V91" s="20">
        <f t="shared" si="3"/>
        <v>53</v>
      </c>
    </row>
    <row r="92" spans="1:22" ht="28.5" x14ac:dyDescent="0.25">
      <c r="A92" s="10" t="s">
        <v>127</v>
      </c>
      <c r="B92" s="11">
        <v>75004003</v>
      </c>
      <c r="C92" s="12" t="s">
        <v>128</v>
      </c>
      <c r="D92" s="63">
        <v>9086937</v>
      </c>
      <c r="E92" s="11" t="s">
        <v>27</v>
      </c>
      <c r="F92" s="11">
        <v>2015</v>
      </c>
      <c r="G92" s="13" t="s">
        <v>26</v>
      </c>
      <c r="H92" s="14">
        <v>45</v>
      </c>
      <c r="I92" s="14">
        <v>45</v>
      </c>
      <c r="J92" s="14">
        <f t="shared" si="4"/>
        <v>0</v>
      </c>
      <c r="K92" s="14"/>
      <c r="L92" s="56"/>
      <c r="M92" s="15"/>
      <c r="N92" s="15"/>
      <c r="O92" s="16"/>
      <c r="P92" s="17" t="s">
        <v>22</v>
      </c>
      <c r="Q92" s="18">
        <v>1</v>
      </c>
      <c r="R92" s="19"/>
      <c r="S92" s="19">
        <v>0</v>
      </c>
      <c r="T92" s="19">
        <v>45</v>
      </c>
      <c r="U92" s="20">
        <v>0</v>
      </c>
      <c r="V92" s="20">
        <f t="shared" si="3"/>
        <v>45</v>
      </c>
    </row>
    <row r="93" spans="1:22" ht="42.75" x14ac:dyDescent="0.25">
      <c r="A93" s="10" t="s">
        <v>129</v>
      </c>
      <c r="B93" s="11">
        <v>71197729</v>
      </c>
      <c r="C93" s="12" t="s">
        <v>130</v>
      </c>
      <c r="D93" s="63">
        <v>3431782</v>
      </c>
      <c r="E93" s="11" t="s">
        <v>41</v>
      </c>
      <c r="F93" s="11">
        <v>2015</v>
      </c>
      <c r="G93" s="13" t="s">
        <v>26</v>
      </c>
      <c r="H93" s="14">
        <v>125</v>
      </c>
      <c r="I93" s="14">
        <v>125</v>
      </c>
      <c r="J93" s="14">
        <f t="shared" si="4"/>
        <v>0</v>
      </c>
      <c r="K93" s="14"/>
      <c r="L93" s="56"/>
      <c r="M93" s="15"/>
      <c r="N93" s="15"/>
      <c r="O93" s="16"/>
      <c r="P93" s="17" t="s">
        <v>22</v>
      </c>
      <c r="Q93" s="18">
        <v>0</v>
      </c>
      <c r="R93" s="19"/>
      <c r="S93" s="19">
        <v>0</v>
      </c>
      <c r="T93" s="19">
        <v>140</v>
      </c>
      <c r="U93" s="20">
        <v>-15</v>
      </c>
      <c r="V93" s="20">
        <f t="shared" ref="V93:V123" si="5">H93+L93+M93+N93</f>
        <v>125</v>
      </c>
    </row>
    <row r="94" spans="1:22" ht="42.75" x14ac:dyDescent="0.25">
      <c r="A94" s="10" t="s">
        <v>129</v>
      </c>
      <c r="B94" s="11">
        <v>71197729</v>
      </c>
      <c r="C94" s="12" t="s">
        <v>130</v>
      </c>
      <c r="D94" s="63">
        <v>1742378</v>
      </c>
      <c r="E94" s="11" t="s">
        <v>42</v>
      </c>
      <c r="F94" s="11">
        <v>2015</v>
      </c>
      <c r="G94" s="13" t="s">
        <v>26</v>
      </c>
      <c r="H94" s="14">
        <v>37</v>
      </c>
      <c r="I94" s="14">
        <v>37</v>
      </c>
      <c r="J94" s="14">
        <f t="shared" si="4"/>
        <v>0</v>
      </c>
      <c r="K94" s="14"/>
      <c r="L94" s="56"/>
      <c r="M94" s="15"/>
      <c r="N94" s="15"/>
      <c r="O94" s="16"/>
      <c r="P94" s="17" t="s">
        <v>22</v>
      </c>
      <c r="Q94" s="18">
        <v>0</v>
      </c>
      <c r="R94" s="19"/>
      <c r="S94" s="19">
        <v>0</v>
      </c>
      <c r="T94" s="19">
        <v>37</v>
      </c>
      <c r="U94" s="20">
        <v>0</v>
      </c>
      <c r="V94" s="20">
        <f t="shared" si="5"/>
        <v>37</v>
      </c>
    </row>
    <row r="95" spans="1:22" ht="42.75" x14ac:dyDescent="0.25">
      <c r="A95" s="10" t="s">
        <v>129</v>
      </c>
      <c r="B95" s="11">
        <v>71197729</v>
      </c>
      <c r="C95" s="12" t="s">
        <v>130</v>
      </c>
      <c r="D95" s="63">
        <v>2424722</v>
      </c>
      <c r="E95" s="11" t="s">
        <v>27</v>
      </c>
      <c r="F95" s="11">
        <v>2015</v>
      </c>
      <c r="G95" s="13" t="s">
        <v>26</v>
      </c>
      <c r="H95" s="14">
        <v>36</v>
      </c>
      <c r="I95" s="14">
        <v>36</v>
      </c>
      <c r="J95" s="14">
        <f t="shared" si="4"/>
        <v>0</v>
      </c>
      <c r="K95" s="14"/>
      <c r="L95" s="56"/>
      <c r="M95" s="15"/>
      <c r="N95" s="15"/>
      <c r="O95" s="16"/>
      <c r="P95" s="17" t="s">
        <v>22</v>
      </c>
      <c r="Q95" s="18">
        <v>0</v>
      </c>
      <c r="R95" s="19"/>
      <c r="S95" s="19">
        <v>0</v>
      </c>
      <c r="T95" s="19">
        <v>27</v>
      </c>
      <c r="U95" s="20">
        <v>9</v>
      </c>
      <c r="V95" s="20">
        <f t="shared" si="5"/>
        <v>36</v>
      </c>
    </row>
    <row r="96" spans="1:22" ht="42.75" x14ac:dyDescent="0.25">
      <c r="A96" s="10" t="s">
        <v>129</v>
      </c>
      <c r="B96" s="11">
        <v>71197729</v>
      </c>
      <c r="C96" s="12" t="s">
        <v>130</v>
      </c>
      <c r="D96" s="63">
        <v>4685638</v>
      </c>
      <c r="E96" s="11" t="s">
        <v>51</v>
      </c>
      <c r="F96" s="11">
        <v>2015</v>
      </c>
      <c r="G96" s="13" t="s">
        <v>26</v>
      </c>
      <c r="H96" s="14">
        <v>6</v>
      </c>
      <c r="I96" s="14">
        <v>6</v>
      </c>
      <c r="J96" s="14">
        <f t="shared" si="4"/>
        <v>0</v>
      </c>
      <c r="K96" s="14"/>
      <c r="L96" s="56"/>
      <c r="M96" s="15"/>
      <c r="N96" s="15"/>
      <c r="O96" s="16"/>
      <c r="P96" s="17" t="s">
        <v>22</v>
      </c>
      <c r="Q96" s="18">
        <v>0</v>
      </c>
      <c r="R96" s="19"/>
      <c r="S96" s="19">
        <v>0</v>
      </c>
      <c r="T96" s="19">
        <v>6</v>
      </c>
      <c r="U96" s="20">
        <v>0</v>
      </c>
      <c r="V96" s="20">
        <f t="shared" si="5"/>
        <v>6</v>
      </c>
    </row>
    <row r="97" spans="1:22" ht="28.5" x14ac:dyDescent="0.25">
      <c r="A97" s="23" t="s">
        <v>131</v>
      </c>
      <c r="B97" s="11">
        <v>75004020</v>
      </c>
      <c r="C97" s="12" t="s">
        <v>132</v>
      </c>
      <c r="D97" s="63">
        <v>4267964</v>
      </c>
      <c r="E97" s="11" t="s">
        <v>51</v>
      </c>
      <c r="F97" s="11">
        <v>2015</v>
      </c>
      <c r="G97" s="13" t="s">
        <v>26</v>
      </c>
      <c r="H97" s="14">
        <v>45</v>
      </c>
      <c r="I97" s="14">
        <v>45</v>
      </c>
      <c r="J97" s="14">
        <f t="shared" si="4"/>
        <v>0</v>
      </c>
      <c r="K97" s="14"/>
      <c r="L97" s="56"/>
      <c r="M97" s="15"/>
      <c r="N97" s="15"/>
      <c r="O97" s="16"/>
      <c r="P97" s="17" t="s">
        <v>22</v>
      </c>
      <c r="Q97" s="18">
        <v>1</v>
      </c>
      <c r="R97" s="19"/>
      <c r="S97" s="19">
        <v>0</v>
      </c>
      <c r="T97" s="19">
        <v>45</v>
      </c>
      <c r="U97" s="20">
        <v>0</v>
      </c>
      <c r="V97" s="20">
        <f t="shared" si="5"/>
        <v>45</v>
      </c>
    </row>
    <row r="98" spans="1:22" ht="42.75" x14ac:dyDescent="0.25">
      <c r="A98" s="10" t="s">
        <v>133</v>
      </c>
      <c r="B98" s="11">
        <v>61985902</v>
      </c>
      <c r="C98" s="12" t="s">
        <v>134</v>
      </c>
      <c r="D98" s="63">
        <v>5471162</v>
      </c>
      <c r="E98" s="11" t="s">
        <v>41</v>
      </c>
      <c r="F98" s="11">
        <v>2015</v>
      </c>
      <c r="G98" s="13" t="s">
        <v>26</v>
      </c>
      <c r="H98" s="14">
        <v>78</v>
      </c>
      <c r="I98" s="14">
        <v>78</v>
      </c>
      <c r="J98" s="14">
        <f t="shared" si="4"/>
        <v>0</v>
      </c>
      <c r="K98" s="14"/>
      <c r="L98" s="56"/>
      <c r="M98" s="15"/>
      <c r="N98" s="15"/>
      <c r="O98" s="16"/>
      <c r="P98" s="17" t="s">
        <v>22</v>
      </c>
      <c r="Q98" s="18">
        <v>1</v>
      </c>
      <c r="R98" s="19"/>
      <c r="S98" s="19">
        <v>0</v>
      </c>
      <c r="T98" s="19">
        <v>78</v>
      </c>
      <c r="U98" s="20">
        <v>0</v>
      </c>
      <c r="V98" s="20">
        <f t="shared" si="5"/>
        <v>78</v>
      </c>
    </row>
    <row r="99" spans="1:22" ht="42.75" x14ac:dyDescent="0.25">
      <c r="A99" s="10" t="s">
        <v>135</v>
      </c>
      <c r="B99" s="11">
        <v>70892181</v>
      </c>
      <c r="C99" s="12" t="s">
        <v>136</v>
      </c>
      <c r="D99" s="63">
        <v>2770754</v>
      </c>
      <c r="E99" s="11" t="s">
        <v>33</v>
      </c>
      <c r="F99" s="11">
        <v>2015</v>
      </c>
      <c r="G99" s="13" t="s">
        <v>21</v>
      </c>
      <c r="H99" s="14">
        <v>3</v>
      </c>
      <c r="I99" s="14">
        <v>3</v>
      </c>
      <c r="J99" s="14">
        <f t="shared" si="4"/>
        <v>0</v>
      </c>
      <c r="K99" s="14"/>
      <c r="L99" s="56"/>
      <c r="M99" s="15"/>
      <c r="N99" s="15"/>
      <c r="O99" s="16"/>
      <c r="P99" s="17" t="s">
        <v>22</v>
      </c>
      <c r="Q99" s="18">
        <v>0</v>
      </c>
      <c r="R99" s="19"/>
      <c r="S99" s="19">
        <v>0</v>
      </c>
      <c r="T99" s="19">
        <v>3</v>
      </c>
      <c r="U99" s="20">
        <v>0</v>
      </c>
      <c r="V99" s="20">
        <f t="shared" si="5"/>
        <v>3</v>
      </c>
    </row>
    <row r="100" spans="1:22" ht="28.5" x14ac:dyDescent="0.25">
      <c r="A100" s="10" t="s">
        <v>137</v>
      </c>
      <c r="B100" s="11">
        <v>70008922</v>
      </c>
      <c r="C100" s="12" t="s">
        <v>138</v>
      </c>
      <c r="D100" s="63">
        <v>4339830</v>
      </c>
      <c r="E100" s="11" t="s">
        <v>42</v>
      </c>
      <c r="F100" s="11">
        <v>2015</v>
      </c>
      <c r="G100" s="13" t="s">
        <v>26</v>
      </c>
      <c r="H100" s="14">
        <v>40</v>
      </c>
      <c r="I100" s="14">
        <v>40</v>
      </c>
      <c r="J100" s="14">
        <f t="shared" si="4"/>
        <v>0</v>
      </c>
      <c r="K100" s="14"/>
      <c r="L100" s="56"/>
      <c r="M100" s="15"/>
      <c r="N100" s="15"/>
      <c r="O100" s="16"/>
      <c r="P100" s="17" t="s">
        <v>22</v>
      </c>
      <c r="Q100" s="18">
        <v>0</v>
      </c>
      <c r="R100" s="19"/>
      <c r="S100" s="19">
        <v>0</v>
      </c>
      <c r="T100" s="19">
        <v>39</v>
      </c>
      <c r="U100" s="20">
        <v>1</v>
      </c>
      <c r="V100" s="20">
        <f t="shared" si="5"/>
        <v>40</v>
      </c>
    </row>
    <row r="101" spans="1:22" ht="28.5" x14ac:dyDescent="0.25">
      <c r="A101" s="10" t="s">
        <v>139</v>
      </c>
      <c r="B101" s="11">
        <v>28633342</v>
      </c>
      <c r="C101" s="12" t="s">
        <v>140</v>
      </c>
      <c r="D101" s="63">
        <v>8256894</v>
      </c>
      <c r="E101" s="11" t="s">
        <v>42</v>
      </c>
      <c r="F101" s="11">
        <v>2015</v>
      </c>
      <c r="G101" s="13" t="s">
        <v>26</v>
      </c>
      <c r="H101" s="14">
        <v>62</v>
      </c>
      <c r="I101" s="14">
        <v>62</v>
      </c>
      <c r="J101" s="14">
        <f t="shared" si="4"/>
        <v>0</v>
      </c>
      <c r="K101" s="14"/>
      <c r="L101" s="56"/>
      <c r="M101" s="15"/>
      <c r="N101" s="15"/>
      <c r="O101" s="16"/>
      <c r="P101" s="17" t="s">
        <v>22</v>
      </c>
      <c r="Q101" s="18">
        <v>0</v>
      </c>
      <c r="R101" s="19"/>
      <c r="S101" s="19">
        <v>0</v>
      </c>
      <c r="T101" s="19">
        <v>62</v>
      </c>
      <c r="U101" s="20">
        <v>0</v>
      </c>
      <c r="V101" s="20">
        <f t="shared" si="5"/>
        <v>62</v>
      </c>
    </row>
    <row r="102" spans="1:22" ht="42.75" x14ac:dyDescent="0.25">
      <c r="A102" s="10" t="s">
        <v>141</v>
      </c>
      <c r="B102" s="11">
        <v>75004381</v>
      </c>
      <c r="C102" s="12" t="s">
        <v>142</v>
      </c>
      <c r="D102" s="63">
        <v>5699652</v>
      </c>
      <c r="E102" s="11" t="s">
        <v>42</v>
      </c>
      <c r="F102" s="11">
        <v>2015</v>
      </c>
      <c r="G102" s="13" t="s">
        <v>26</v>
      </c>
      <c r="H102" s="14">
        <v>53</v>
      </c>
      <c r="I102" s="14">
        <v>53</v>
      </c>
      <c r="J102" s="14">
        <f t="shared" si="4"/>
        <v>0</v>
      </c>
      <c r="K102" s="14"/>
      <c r="L102" s="56"/>
      <c r="M102" s="15"/>
      <c r="N102" s="15"/>
      <c r="O102" s="16"/>
      <c r="P102" s="17" t="s">
        <v>22</v>
      </c>
      <c r="Q102" s="18">
        <v>1</v>
      </c>
      <c r="R102" s="19"/>
      <c r="S102" s="19">
        <v>0</v>
      </c>
      <c r="T102" s="19">
        <v>53</v>
      </c>
      <c r="U102" s="20">
        <v>0</v>
      </c>
      <c r="V102" s="20">
        <f t="shared" si="5"/>
        <v>53</v>
      </c>
    </row>
    <row r="103" spans="1:22" ht="57" x14ac:dyDescent="0.25">
      <c r="A103" s="10" t="s">
        <v>143</v>
      </c>
      <c r="B103" s="11">
        <v>27836886</v>
      </c>
      <c r="C103" s="12" t="s">
        <v>144</v>
      </c>
      <c r="D103" s="63">
        <v>4183576</v>
      </c>
      <c r="E103" s="11" t="s">
        <v>80</v>
      </c>
      <c r="F103" s="11">
        <v>2015</v>
      </c>
      <c r="G103" s="13" t="s">
        <v>21</v>
      </c>
      <c r="H103" s="14">
        <v>8</v>
      </c>
      <c r="I103" s="14">
        <v>8</v>
      </c>
      <c r="J103" s="14">
        <f t="shared" si="4"/>
        <v>0</v>
      </c>
      <c r="K103" s="14"/>
      <c r="L103" s="56"/>
      <c r="M103" s="15"/>
      <c r="N103" s="15"/>
      <c r="O103" s="16"/>
      <c r="P103" s="17" t="s">
        <v>22</v>
      </c>
      <c r="Q103" s="18">
        <v>0</v>
      </c>
      <c r="R103" s="19"/>
      <c r="S103" s="19">
        <v>0</v>
      </c>
      <c r="T103" s="19">
        <v>3.5</v>
      </c>
      <c r="U103" s="20">
        <v>4.5</v>
      </c>
      <c r="V103" s="20">
        <f t="shared" si="5"/>
        <v>8</v>
      </c>
    </row>
    <row r="104" spans="1:22" ht="42.75" x14ac:dyDescent="0.25">
      <c r="A104" s="12" t="s">
        <v>145</v>
      </c>
      <c r="B104" s="11">
        <v>66181399</v>
      </c>
      <c r="C104" s="12" t="s">
        <v>146</v>
      </c>
      <c r="D104" s="63">
        <v>2485003</v>
      </c>
      <c r="E104" s="11" t="s">
        <v>68</v>
      </c>
      <c r="F104" s="11">
        <v>2015</v>
      </c>
      <c r="G104" s="13" t="s">
        <v>21</v>
      </c>
      <c r="H104" s="14">
        <v>4.1440000000000001</v>
      </c>
      <c r="I104" s="14">
        <v>4.1429999999999998</v>
      </c>
      <c r="J104" s="14">
        <f t="shared" si="4"/>
        <v>1.000000000000334E-3</v>
      </c>
      <c r="K104" s="14"/>
      <c r="L104" s="56"/>
      <c r="M104" s="15"/>
      <c r="N104" s="15"/>
      <c r="O104" s="16"/>
      <c r="P104" s="17" t="s">
        <v>22</v>
      </c>
      <c r="Q104" s="18">
        <v>0</v>
      </c>
      <c r="R104" s="19"/>
      <c r="S104" s="19">
        <v>0</v>
      </c>
      <c r="T104" s="19">
        <v>4.1479999999999997</v>
      </c>
      <c r="U104" s="20">
        <v>0</v>
      </c>
      <c r="V104" s="20">
        <f t="shared" si="5"/>
        <v>4.1440000000000001</v>
      </c>
    </row>
    <row r="105" spans="1:22" ht="42.75" x14ac:dyDescent="0.25">
      <c r="A105" s="10" t="s">
        <v>147</v>
      </c>
      <c r="B105" s="11">
        <v>2159554</v>
      </c>
      <c r="C105" s="12" t="s">
        <v>148</v>
      </c>
      <c r="D105" s="63">
        <v>2583888</v>
      </c>
      <c r="E105" s="11" t="s">
        <v>25</v>
      </c>
      <c r="F105" s="11">
        <v>2017</v>
      </c>
      <c r="G105" s="13" t="s">
        <v>26</v>
      </c>
      <c r="H105" s="14">
        <v>0</v>
      </c>
      <c r="I105" s="14">
        <v>0</v>
      </c>
      <c r="J105" s="14">
        <f t="shared" si="4"/>
        <v>0</v>
      </c>
      <c r="K105" s="14"/>
      <c r="L105" s="56">
        <v>10</v>
      </c>
      <c r="M105" s="15"/>
      <c r="N105" s="15"/>
      <c r="O105" s="16"/>
      <c r="P105" s="17" t="s">
        <v>22</v>
      </c>
      <c r="Q105" s="18">
        <v>0</v>
      </c>
      <c r="R105" s="19">
        <v>1</v>
      </c>
      <c r="S105" s="19">
        <v>1</v>
      </c>
      <c r="T105" s="19">
        <v>0</v>
      </c>
      <c r="U105" s="20">
        <v>0</v>
      </c>
      <c r="V105" s="20">
        <f t="shared" si="5"/>
        <v>10</v>
      </c>
    </row>
    <row r="106" spans="1:22" ht="42.75" x14ac:dyDescent="0.25">
      <c r="A106" s="10" t="s">
        <v>147</v>
      </c>
      <c r="B106" s="11">
        <v>2159554</v>
      </c>
      <c r="C106" s="12" t="s">
        <v>148</v>
      </c>
      <c r="D106" s="63">
        <v>7806289</v>
      </c>
      <c r="E106" s="11" t="s">
        <v>25</v>
      </c>
      <c r="F106" s="11">
        <v>2017</v>
      </c>
      <c r="G106" s="13" t="s">
        <v>26</v>
      </c>
      <c r="H106" s="14">
        <v>0</v>
      </c>
      <c r="I106" s="14">
        <v>0</v>
      </c>
      <c r="J106" s="14">
        <f t="shared" si="4"/>
        <v>0</v>
      </c>
      <c r="K106" s="14"/>
      <c r="L106" s="56">
        <v>77</v>
      </c>
      <c r="M106" s="15"/>
      <c r="N106" s="15"/>
      <c r="O106" s="16"/>
      <c r="P106" s="17" t="s">
        <v>22</v>
      </c>
      <c r="Q106" s="18">
        <v>0</v>
      </c>
      <c r="R106" s="19">
        <v>1</v>
      </c>
      <c r="S106" s="19">
        <v>0</v>
      </c>
      <c r="T106" s="19">
        <v>32</v>
      </c>
      <c r="U106" s="20">
        <v>0</v>
      </c>
      <c r="V106" s="20">
        <f t="shared" si="5"/>
        <v>77</v>
      </c>
    </row>
    <row r="107" spans="1:22" ht="42.75" x14ac:dyDescent="0.25">
      <c r="A107" s="25" t="s">
        <v>147</v>
      </c>
      <c r="B107" s="26">
        <v>2159554</v>
      </c>
      <c r="C107" s="27" t="s">
        <v>148</v>
      </c>
      <c r="D107" s="65">
        <v>8249258</v>
      </c>
      <c r="E107" s="11" t="s">
        <v>28</v>
      </c>
      <c r="F107" s="11">
        <v>2019</v>
      </c>
      <c r="G107" s="28" t="s">
        <v>21</v>
      </c>
      <c r="H107" s="14">
        <v>1.6</v>
      </c>
      <c r="I107" s="14">
        <v>1.593</v>
      </c>
      <c r="J107" s="14">
        <f t="shared" si="4"/>
        <v>7.0000000000001172E-3</v>
      </c>
      <c r="K107" s="14"/>
      <c r="L107" s="57"/>
      <c r="M107" s="11"/>
      <c r="N107" s="11"/>
      <c r="O107" s="11"/>
      <c r="P107" s="11" t="s">
        <v>22</v>
      </c>
      <c r="Q107" s="18">
        <v>0</v>
      </c>
      <c r="R107" s="19"/>
      <c r="S107" s="19">
        <v>0</v>
      </c>
      <c r="T107" s="19">
        <v>0</v>
      </c>
      <c r="U107" s="20" t="s">
        <v>85</v>
      </c>
      <c r="V107" s="20">
        <f t="shared" si="5"/>
        <v>1.6</v>
      </c>
    </row>
    <row r="108" spans="1:22" ht="42.75" x14ac:dyDescent="0.25">
      <c r="A108" s="10" t="s">
        <v>147</v>
      </c>
      <c r="B108" s="11">
        <v>2159554</v>
      </c>
      <c r="C108" s="12" t="s">
        <v>148</v>
      </c>
      <c r="D108" s="63">
        <v>9912805</v>
      </c>
      <c r="E108" s="11" t="s">
        <v>30</v>
      </c>
      <c r="F108" s="11">
        <v>2017</v>
      </c>
      <c r="G108" s="13" t="s">
        <v>26</v>
      </c>
      <c r="H108" s="14">
        <v>12</v>
      </c>
      <c r="I108" s="14">
        <v>12</v>
      </c>
      <c r="J108" s="14">
        <f t="shared" si="4"/>
        <v>0</v>
      </c>
      <c r="K108" s="14"/>
      <c r="L108" s="56"/>
      <c r="M108" s="15"/>
      <c r="N108" s="15"/>
      <c r="O108" s="16"/>
      <c r="P108" s="17" t="s">
        <v>22</v>
      </c>
      <c r="Q108" s="18">
        <v>0</v>
      </c>
      <c r="R108" s="19"/>
      <c r="S108" s="19">
        <v>0</v>
      </c>
      <c r="T108" s="19">
        <v>12</v>
      </c>
      <c r="U108" s="20">
        <v>0</v>
      </c>
      <c r="V108" s="20">
        <f t="shared" si="5"/>
        <v>12</v>
      </c>
    </row>
    <row r="109" spans="1:22" ht="42.75" x14ac:dyDescent="0.25">
      <c r="A109" s="25" t="s">
        <v>147</v>
      </c>
      <c r="B109" s="26">
        <v>2159554</v>
      </c>
      <c r="C109" s="27" t="s">
        <v>148</v>
      </c>
      <c r="D109" s="65">
        <v>4441401</v>
      </c>
      <c r="E109" s="26" t="s">
        <v>80</v>
      </c>
      <c r="F109" s="26">
        <v>2018</v>
      </c>
      <c r="G109" s="28" t="s">
        <v>21</v>
      </c>
      <c r="H109" s="14">
        <v>0</v>
      </c>
      <c r="I109" s="14"/>
      <c r="J109" s="14">
        <f t="shared" si="4"/>
        <v>0</v>
      </c>
      <c r="K109" s="14"/>
      <c r="L109" s="58"/>
      <c r="M109" s="29"/>
      <c r="N109" s="30">
        <v>3.2</v>
      </c>
      <c r="O109" s="31" t="s">
        <v>149</v>
      </c>
      <c r="P109" s="32" t="s">
        <v>323</v>
      </c>
      <c r="Q109" s="18">
        <v>0</v>
      </c>
      <c r="R109" s="19"/>
      <c r="S109" s="19">
        <v>0</v>
      </c>
      <c r="T109" s="19">
        <v>0</v>
      </c>
      <c r="U109" s="20"/>
      <c r="V109" s="20">
        <f t="shared" si="5"/>
        <v>3.2</v>
      </c>
    </row>
    <row r="110" spans="1:22" ht="42.75" x14ac:dyDescent="0.25">
      <c r="A110" s="10" t="s">
        <v>150</v>
      </c>
      <c r="B110" s="11">
        <v>70599963</v>
      </c>
      <c r="C110" s="12" t="s">
        <v>151</v>
      </c>
      <c r="D110" s="63">
        <v>6828024</v>
      </c>
      <c r="E110" s="11" t="s">
        <v>25</v>
      </c>
      <c r="F110" s="11">
        <v>2015</v>
      </c>
      <c r="G110" s="13" t="s">
        <v>26</v>
      </c>
      <c r="H110" s="14">
        <v>0</v>
      </c>
      <c r="I110" s="14">
        <v>0</v>
      </c>
      <c r="J110" s="14">
        <f t="shared" si="4"/>
        <v>0</v>
      </c>
      <c r="K110" s="14"/>
      <c r="L110" s="56">
        <v>15</v>
      </c>
      <c r="M110" s="15"/>
      <c r="N110" s="15"/>
      <c r="O110" s="16" t="s">
        <v>338</v>
      </c>
      <c r="P110" s="17" t="s">
        <v>22</v>
      </c>
      <c r="Q110" s="18">
        <v>0</v>
      </c>
      <c r="R110" s="19">
        <v>1</v>
      </c>
      <c r="S110" s="19">
        <v>1</v>
      </c>
      <c r="T110" s="19">
        <v>0</v>
      </c>
      <c r="U110" s="20">
        <v>0</v>
      </c>
      <c r="V110" s="20">
        <f t="shared" si="5"/>
        <v>15</v>
      </c>
    </row>
    <row r="111" spans="1:22" ht="42.75" x14ac:dyDescent="0.25">
      <c r="A111" s="10" t="s">
        <v>150</v>
      </c>
      <c r="B111" s="11">
        <v>70599963</v>
      </c>
      <c r="C111" s="12" t="s">
        <v>151</v>
      </c>
      <c r="D111" s="63">
        <v>1711215</v>
      </c>
      <c r="E111" s="11" t="s">
        <v>68</v>
      </c>
      <c r="F111" s="11">
        <v>2015</v>
      </c>
      <c r="G111" s="13" t="s">
        <v>21</v>
      </c>
      <c r="H111" s="14">
        <v>5</v>
      </c>
      <c r="I111" s="14">
        <v>5</v>
      </c>
      <c r="J111" s="14">
        <f t="shared" si="4"/>
        <v>0</v>
      </c>
      <c r="K111" s="14"/>
      <c r="L111" s="56"/>
      <c r="M111" s="15"/>
      <c r="N111" s="15"/>
      <c r="O111" s="16"/>
      <c r="P111" s="17" t="s">
        <v>22</v>
      </c>
      <c r="Q111" s="18">
        <v>0</v>
      </c>
      <c r="R111" s="19"/>
      <c r="S111" s="19">
        <v>0</v>
      </c>
      <c r="T111" s="19">
        <v>5</v>
      </c>
      <c r="U111" s="20">
        <v>0</v>
      </c>
      <c r="V111" s="20">
        <f t="shared" si="5"/>
        <v>5</v>
      </c>
    </row>
    <row r="112" spans="1:22" ht="42.75" x14ac:dyDescent="0.25">
      <c r="A112" s="10" t="s">
        <v>150</v>
      </c>
      <c r="B112" s="11">
        <v>70599963</v>
      </c>
      <c r="C112" s="12" t="s">
        <v>151</v>
      </c>
      <c r="D112" s="63">
        <v>6126836</v>
      </c>
      <c r="E112" s="11" t="s">
        <v>153</v>
      </c>
      <c r="F112" s="11">
        <v>2015</v>
      </c>
      <c r="G112" s="13" t="s">
        <v>21</v>
      </c>
      <c r="H112" s="14">
        <v>2.2000000000000002</v>
      </c>
      <c r="I112" s="14">
        <v>2.2000000000000002</v>
      </c>
      <c r="J112" s="14">
        <f t="shared" si="4"/>
        <v>0</v>
      </c>
      <c r="K112" s="14"/>
      <c r="L112" s="56"/>
      <c r="M112" s="15"/>
      <c r="N112" s="15"/>
      <c r="O112" s="16"/>
      <c r="P112" s="17" t="s">
        <v>22</v>
      </c>
      <c r="Q112" s="18">
        <v>0</v>
      </c>
      <c r="R112" s="19"/>
      <c r="S112" s="19">
        <v>0</v>
      </c>
      <c r="T112" s="19">
        <v>2.2000000000000002</v>
      </c>
      <c r="U112" s="20">
        <v>0</v>
      </c>
      <c r="V112" s="20">
        <f t="shared" si="5"/>
        <v>2.2000000000000002</v>
      </c>
    </row>
    <row r="113" spans="1:22" ht="42.75" x14ac:dyDescent="0.25">
      <c r="A113" s="10" t="s">
        <v>150</v>
      </c>
      <c r="B113" s="11">
        <v>70599963</v>
      </c>
      <c r="C113" s="12" t="s">
        <v>151</v>
      </c>
      <c r="D113" s="63">
        <v>4082996</v>
      </c>
      <c r="E113" s="11" t="s">
        <v>80</v>
      </c>
      <c r="F113" s="11">
        <v>2015</v>
      </c>
      <c r="G113" s="13" t="s">
        <v>21</v>
      </c>
      <c r="H113" s="14">
        <v>5.05</v>
      </c>
      <c r="I113" s="14">
        <v>5.05</v>
      </c>
      <c r="J113" s="14">
        <f t="shared" si="4"/>
        <v>0</v>
      </c>
      <c r="K113" s="14"/>
      <c r="L113" s="56"/>
      <c r="M113" s="15"/>
      <c r="N113" s="17"/>
      <c r="O113" s="16"/>
      <c r="P113" s="17" t="s">
        <v>22</v>
      </c>
      <c r="Q113" s="18">
        <v>0</v>
      </c>
      <c r="R113" s="19"/>
      <c r="S113" s="19">
        <v>0</v>
      </c>
      <c r="T113" s="19">
        <v>5.05</v>
      </c>
      <c r="U113" s="20">
        <v>0</v>
      </c>
      <c r="V113" s="20">
        <f t="shared" si="5"/>
        <v>5.05</v>
      </c>
    </row>
    <row r="114" spans="1:22" ht="42.75" x14ac:dyDescent="0.25">
      <c r="A114" s="10" t="s">
        <v>150</v>
      </c>
      <c r="B114" s="11">
        <v>70599963</v>
      </c>
      <c r="C114" s="12" t="s">
        <v>151</v>
      </c>
      <c r="D114" s="63">
        <v>3412710</v>
      </c>
      <c r="E114" s="11" t="s">
        <v>154</v>
      </c>
      <c r="F114" s="11">
        <v>2015</v>
      </c>
      <c r="G114" s="13" t="s">
        <v>26</v>
      </c>
      <c r="H114" s="14">
        <v>14</v>
      </c>
      <c r="I114" s="14">
        <v>14</v>
      </c>
      <c r="J114" s="14">
        <f t="shared" si="4"/>
        <v>0</v>
      </c>
      <c r="K114" s="14"/>
      <c r="L114" s="56"/>
      <c r="M114" s="15"/>
      <c r="N114" s="15"/>
      <c r="O114" s="16"/>
      <c r="P114" s="17" t="s">
        <v>22</v>
      </c>
      <c r="Q114" s="18">
        <v>0</v>
      </c>
      <c r="R114" s="19"/>
      <c r="S114" s="19">
        <v>0</v>
      </c>
      <c r="T114" s="19">
        <v>14</v>
      </c>
      <c r="U114" s="20">
        <v>0</v>
      </c>
      <c r="V114" s="20">
        <f t="shared" si="5"/>
        <v>14</v>
      </c>
    </row>
    <row r="115" spans="1:22" ht="42.75" x14ac:dyDescent="0.25">
      <c r="A115" s="10" t="s">
        <v>150</v>
      </c>
      <c r="B115" s="11">
        <v>70599963</v>
      </c>
      <c r="C115" s="12" t="s">
        <v>151</v>
      </c>
      <c r="D115" s="63">
        <v>2496384</v>
      </c>
      <c r="E115" s="11" t="s">
        <v>33</v>
      </c>
      <c r="F115" s="11">
        <v>2015</v>
      </c>
      <c r="G115" s="13" t="s">
        <v>21</v>
      </c>
      <c r="H115" s="14">
        <v>1.83</v>
      </c>
      <c r="I115" s="14">
        <v>1.83</v>
      </c>
      <c r="J115" s="14">
        <f t="shared" si="4"/>
        <v>0</v>
      </c>
      <c r="K115" s="14"/>
      <c r="L115" s="56"/>
      <c r="M115" s="15"/>
      <c r="N115" s="15"/>
      <c r="O115" s="16"/>
      <c r="P115" s="17" t="s">
        <v>22</v>
      </c>
      <c r="Q115" s="18">
        <v>0</v>
      </c>
      <c r="R115" s="19"/>
      <c r="S115" s="19">
        <v>0</v>
      </c>
      <c r="T115" s="19">
        <v>1.83</v>
      </c>
      <c r="U115" s="20">
        <v>0</v>
      </c>
      <c r="V115" s="20">
        <f t="shared" si="5"/>
        <v>1.83</v>
      </c>
    </row>
    <row r="116" spans="1:22" ht="42.75" x14ac:dyDescent="0.25">
      <c r="A116" s="10" t="s">
        <v>155</v>
      </c>
      <c r="B116" s="11">
        <v>25900757</v>
      </c>
      <c r="C116" s="12" t="s">
        <v>156</v>
      </c>
      <c r="D116" s="63">
        <v>5468799</v>
      </c>
      <c r="E116" s="11" t="s">
        <v>68</v>
      </c>
      <c r="F116" s="11">
        <v>2015</v>
      </c>
      <c r="G116" s="13" t="s">
        <v>21</v>
      </c>
      <c r="H116" s="14">
        <v>1</v>
      </c>
      <c r="I116" s="14">
        <v>1</v>
      </c>
      <c r="J116" s="14">
        <f t="shared" si="4"/>
        <v>0</v>
      </c>
      <c r="K116" s="14"/>
      <c r="L116" s="56"/>
      <c r="M116" s="15"/>
      <c r="N116" s="15"/>
      <c r="O116" s="16"/>
      <c r="P116" s="17" t="s">
        <v>22</v>
      </c>
      <c r="Q116" s="18">
        <v>0</v>
      </c>
      <c r="R116" s="19"/>
      <c r="S116" s="19">
        <v>0</v>
      </c>
      <c r="T116" s="19">
        <v>1</v>
      </c>
      <c r="U116" s="20">
        <v>0</v>
      </c>
      <c r="V116" s="20">
        <f t="shared" si="5"/>
        <v>1</v>
      </c>
    </row>
    <row r="117" spans="1:22" ht="42.75" x14ac:dyDescent="0.25">
      <c r="A117" s="10" t="s">
        <v>157</v>
      </c>
      <c r="B117" s="11">
        <v>73634671</v>
      </c>
      <c r="C117" s="12" t="s">
        <v>158</v>
      </c>
      <c r="D117" s="63">
        <v>9004092</v>
      </c>
      <c r="E117" s="11" t="s">
        <v>58</v>
      </c>
      <c r="F117" s="11">
        <v>2015</v>
      </c>
      <c r="G117" s="13" t="s">
        <v>26</v>
      </c>
      <c r="H117" s="14">
        <v>30</v>
      </c>
      <c r="I117" s="14">
        <v>30</v>
      </c>
      <c r="J117" s="14">
        <f t="shared" si="4"/>
        <v>0</v>
      </c>
      <c r="K117" s="14"/>
      <c r="L117" s="56"/>
      <c r="M117" s="15"/>
      <c r="N117" s="15"/>
      <c r="O117" s="16"/>
      <c r="P117" s="17" t="s">
        <v>22</v>
      </c>
      <c r="Q117" s="18">
        <v>0</v>
      </c>
      <c r="R117" s="19"/>
      <c r="S117" s="19">
        <v>0</v>
      </c>
      <c r="T117" s="19">
        <v>30</v>
      </c>
      <c r="U117" s="20">
        <v>0</v>
      </c>
      <c r="V117" s="20">
        <f t="shared" si="5"/>
        <v>30</v>
      </c>
    </row>
    <row r="118" spans="1:22" ht="42.75" x14ac:dyDescent="0.25">
      <c r="A118" s="10" t="s">
        <v>159</v>
      </c>
      <c r="B118" s="11">
        <v>45180326</v>
      </c>
      <c r="C118" s="12" t="s">
        <v>160</v>
      </c>
      <c r="D118" s="63">
        <v>4362944</v>
      </c>
      <c r="E118" s="11" t="s">
        <v>57</v>
      </c>
      <c r="F118" s="11">
        <v>2015</v>
      </c>
      <c r="G118" s="13" t="s">
        <v>21</v>
      </c>
      <c r="H118" s="14">
        <v>4.9000000000000004</v>
      </c>
      <c r="I118" s="14">
        <v>4.9000000000000004</v>
      </c>
      <c r="J118" s="14">
        <f t="shared" si="4"/>
        <v>0</v>
      </c>
      <c r="K118" s="14"/>
      <c r="L118" s="56"/>
      <c r="M118" s="15"/>
      <c r="N118" s="15"/>
      <c r="O118" s="16"/>
      <c r="P118" s="17" t="s">
        <v>22</v>
      </c>
      <c r="Q118" s="18">
        <v>0</v>
      </c>
      <c r="R118" s="19"/>
      <c r="S118" s="19">
        <v>0</v>
      </c>
      <c r="T118" s="19">
        <v>4.9000000000000004</v>
      </c>
      <c r="U118" s="20">
        <v>0</v>
      </c>
      <c r="V118" s="20">
        <f t="shared" si="5"/>
        <v>4.9000000000000004</v>
      </c>
    </row>
    <row r="119" spans="1:22" ht="42.75" x14ac:dyDescent="0.25">
      <c r="A119" s="10" t="s">
        <v>159</v>
      </c>
      <c r="B119" s="11">
        <v>45180326</v>
      </c>
      <c r="C119" s="12" t="s">
        <v>160</v>
      </c>
      <c r="D119" s="63">
        <v>7980945</v>
      </c>
      <c r="E119" s="11" t="s">
        <v>29</v>
      </c>
      <c r="F119" s="11">
        <v>2015</v>
      </c>
      <c r="G119" s="13" t="s">
        <v>21</v>
      </c>
      <c r="H119" s="14">
        <v>4.5</v>
      </c>
      <c r="I119" s="14">
        <v>4.5</v>
      </c>
      <c r="J119" s="14">
        <f t="shared" si="4"/>
        <v>0</v>
      </c>
      <c r="K119" s="14"/>
      <c r="L119" s="56"/>
      <c r="M119" s="15"/>
      <c r="N119" s="15"/>
      <c r="O119" s="16"/>
      <c r="P119" s="17" t="s">
        <v>22</v>
      </c>
      <c r="Q119" s="18">
        <v>0</v>
      </c>
      <c r="R119" s="19"/>
      <c r="S119" s="19">
        <v>0</v>
      </c>
      <c r="T119" s="19">
        <v>4.5</v>
      </c>
      <c r="U119" s="20">
        <v>0</v>
      </c>
      <c r="V119" s="20">
        <f t="shared" si="5"/>
        <v>4.5</v>
      </c>
    </row>
    <row r="120" spans="1:22" ht="42.75" x14ac:dyDescent="0.25">
      <c r="A120" s="10" t="s">
        <v>159</v>
      </c>
      <c r="B120" s="11">
        <v>45180326</v>
      </c>
      <c r="C120" s="12" t="s">
        <v>160</v>
      </c>
      <c r="D120" s="63">
        <v>9009912</v>
      </c>
      <c r="E120" s="11" t="s">
        <v>20</v>
      </c>
      <c r="F120" s="11">
        <v>2015</v>
      </c>
      <c r="G120" s="13" t="s">
        <v>21</v>
      </c>
      <c r="H120" s="14">
        <v>12.09</v>
      </c>
      <c r="I120" s="14">
        <v>12.09</v>
      </c>
      <c r="J120" s="14">
        <f t="shared" si="4"/>
        <v>0</v>
      </c>
      <c r="K120" s="14"/>
      <c r="L120" s="56"/>
      <c r="M120" s="15"/>
      <c r="N120" s="15"/>
      <c r="O120" s="16"/>
      <c r="P120" s="17" t="s">
        <v>22</v>
      </c>
      <c r="Q120" s="18">
        <v>0</v>
      </c>
      <c r="R120" s="19"/>
      <c r="S120" s="19">
        <v>0</v>
      </c>
      <c r="T120" s="19">
        <v>12.09</v>
      </c>
      <c r="U120" s="20">
        <v>0</v>
      </c>
      <c r="V120" s="20">
        <f t="shared" si="5"/>
        <v>12.09</v>
      </c>
    </row>
    <row r="121" spans="1:22" ht="42.75" x14ac:dyDescent="0.25">
      <c r="A121" s="10" t="s">
        <v>159</v>
      </c>
      <c r="B121" s="11">
        <v>45180326</v>
      </c>
      <c r="C121" s="12" t="s">
        <v>160</v>
      </c>
      <c r="D121" s="63">
        <v>2964461</v>
      </c>
      <c r="E121" s="11" t="s">
        <v>52</v>
      </c>
      <c r="F121" s="11">
        <v>2015</v>
      </c>
      <c r="G121" s="13" t="s">
        <v>21</v>
      </c>
      <c r="H121" s="14">
        <v>4.5999999999999996</v>
      </c>
      <c r="I121" s="14">
        <v>4.5999999999999996</v>
      </c>
      <c r="J121" s="14">
        <f t="shared" si="4"/>
        <v>0</v>
      </c>
      <c r="K121" s="14"/>
      <c r="L121" s="56"/>
      <c r="M121" s="15"/>
      <c r="N121" s="15"/>
      <c r="O121" s="16"/>
      <c r="P121" s="17" t="s">
        <v>22</v>
      </c>
      <c r="Q121" s="18">
        <v>0</v>
      </c>
      <c r="R121" s="19"/>
      <c r="S121" s="19">
        <v>0</v>
      </c>
      <c r="T121" s="19">
        <v>4.5999999999999996</v>
      </c>
      <c r="U121" s="20">
        <v>0</v>
      </c>
      <c r="V121" s="20">
        <f t="shared" si="5"/>
        <v>4.5999999999999996</v>
      </c>
    </row>
    <row r="122" spans="1:22" ht="42.75" x14ac:dyDescent="0.25">
      <c r="A122" s="10" t="s">
        <v>159</v>
      </c>
      <c r="B122" s="11">
        <v>45180326</v>
      </c>
      <c r="C122" s="12" t="s">
        <v>160</v>
      </c>
      <c r="D122" s="63">
        <v>3235520</v>
      </c>
      <c r="E122" s="11" t="s">
        <v>52</v>
      </c>
      <c r="F122" s="11">
        <v>2015</v>
      </c>
      <c r="G122" s="13" t="s">
        <v>21</v>
      </c>
      <c r="H122" s="14">
        <v>8.85</v>
      </c>
      <c r="I122" s="14">
        <v>8.85</v>
      </c>
      <c r="J122" s="14">
        <f t="shared" si="4"/>
        <v>0</v>
      </c>
      <c r="K122" s="14"/>
      <c r="L122" s="56"/>
      <c r="M122" s="15"/>
      <c r="N122" s="15"/>
      <c r="O122" s="16"/>
      <c r="P122" s="17" t="s">
        <v>22</v>
      </c>
      <c r="Q122" s="18">
        <v>0</v>
      </c>
      <c r="R122" s="19"/>
      <c r="S122" s="19">
        <v>0</v>
      </c>
      <c r="T122" s="19">
        <v>5.35</v>
      </c>
      <c r="U122" s="20">
        <v>3.5</v>
      </c>
      <c r="V122" s="20">
        <f t="shared" si="5"/>
        <v>8.85</v>
      </c>
    </row>
    <row r="123" spans="1:22" ht="42.75" x14ac:dyDescent="0.25">
      <c r="A123" s="10" t="s">
        <v>161</v>
      </c>
      <c r="B123" s="11">
        <v>60339241</v>
      </c>
      <c r="C123" s="12" t="s">
        <v>162</v>
      </c>
      <c r="D123" s="63">
        <v>2945433</v>
      </c>
      <c r="E123" s="11" t="s">
        <v>49</v>
      </c>
      <c r="F123" s="11">
        <v>2015</v>
      </c>
      <c r="G123" s="13" t="s">
        <v>21</v>
      </c>
      <c r="H123" s="14">
        <v>6</v>
      </c>
      <c r="I123" s="14">
        <v>6</v>
      </c>
      <c r="J123" s="14">
        <f t="shared" si="4"/>
        <v>0</v>
      </c>
      <c r="K123" s="14"/>
      <c r="L123" s="56"/>
      <c r="M123" s="15"/>
      <c r="N123" s="15"/>
      <c r="O123" s="16"/>
      <c r="P123" s="17" t="s">
        <v>22</v>
      </c>
      <c r="Q123" s="18">
        <v>0</v>
      </c>
      <c r="R123" s="19"/>
      <c r="S123" s="19">
        <v>0</v>
      </c>
      <c r="T123" s="19">
        <v>6</v>
      </c>
      <c r="U123" s="20">
        <v>0</v>
      </c>
      <c r="V123" s="20">
        <f t="shared" si="5"/>
        <v>6</v>
      </c>
    </row>
    <row r="124" spans="1:22" ht="42.75" x14ac:dyDescent="0.25">
      <c r="A124" s="10" t="s">
        <v>161</v>
      </c>
      <c r="B124" s="11">
        <v>60339241</v>
      </c>
      <c r="C124" s="12" t="s">
        <v>162</v>
      </c>
      <c r="D124" s="63">
        <v>5410563</v>
      </c>
      <c r="E124" s="11" t="s">
        <v>42</v>
      </c>
      <c r="F124" s="11">
        <v>2015</v>
      </c>
      <c r="G124" s="13" t="s">
        <v>26</v>
      </c>
      <c r="H124" s="14">
        <v>35</v>
      </c>
      <c r="I124" s="14">
        <v>35</v>
      </c>
      <c r="J124" s="14">
        <f t="shared" si="4"/>
        <v>0</v>
      </c>
      <c r="K124" s="14"/>
      <c r="L124" s="56"/>
      <c r="M124" s="15"/>
      <c r="N124" s="15"/>
      <c r="O124" s="16"/>
      <c r="P124" s="17" t="s">
        <v>22</v>
      </c>
      <c r="Q124" s="18">
        <v>0</v>
      </c>
      <c r="R124" s="19"/>
      <c r="S124" s="19">
        <v>0</v>
      </c>
      <c r="T124" s="19">
        <v>35</v>
      </c>
      <c r="U124" s="20">
        <v>0</v>
      </c>
      <c r="V124" s="20">
        <f t="shared" ref="V124:V157" si="6">H124+L124+M124+N124</f>
        <v>35</v>
      </c>
    </row>
    <row r="125" spans="1:22" ht="42.75" x14ac:dyDescent="0.25">
      <c r="A125" s="10" t="s">
        <v>161</v>
      </c>
      <c r="B125" s="11">
        <v>60339241</v>
      </c>
      <c r="C125" s="12" t="s">
        <v>162</v>
      </c>
      <c r="D125" s="63">
        <v>9825174</v>
      </c>
      <c r="E125" s="11" t="s">
        <v>42</v>
      </c>
      <c r="F125" s="11">
        <v>2015</v>
      </c>
      <c r="G125" s="13" t="s">
        <v>26</v>
      </c>
      <c r="H125" s="14">
        <v>20</v>
      </c>
      <c r="I125" s="14">
        <v>20</v>
      </c>
      <c r="J125" s="14">
        <f t="shared" si="4"/>
        <v>0</v>
      </c>
      <c r="K125" s="14"/>
      <c r="L125" s="56"/>
      <c r="M125" s="15"/>
      <c r="N125" s="15"/>
      <c r="O125" s="16"/>
      <c r="P125" s="17" t="s">
        <v>22</v>
      </c>
      <c r="Q125" s="18">
        <v>0</v>
      </c>
      <c r="R125" s="19"/>
      <c r="S125" s="19">
        <v>0</v>
      </c>
      <c r="T125" s="19">
        <v>24</v>
      </c>
      <c r="U125" s="20">
        <v>-4</v>
      </c>
      <c r="V125" s="20">
        <f t="shared" si="6"/>
        <v>20</v>
      </c>
    </row>
    <row r="126" spans="1:22" ht="42.75" x14ac:dyDescent="0.25">
      <c r="A126" s="10" t="s">
        <v>161</v>
      </c>
      <c r="B126" s="11">
        <v>60339241</v>
      </c>
      <c r="C126" s="12" t="s">
        <v>162</v>
      </c>
      <c r="D126" s="63">
        <v>6965737</v>
      </c>
      <c r="E126" s="11" t="s">
        <v>27</v>
      </c>
      <c r="F126" s="11">
        <v>2015</v>
      </c>
      <c r="G126" s="13" t="s">
        <v>26</v>
      </c>
      <c r="H126" s="14">
        <v>14</v>
      </c>
      <c r="I126" s="14">
        <v>14</v>
      </c>
      <c r="J126" s="14">
        <f t="shared" si="4"/>
        <v>0</v>
      </c>
      <c r="K126" s="14"/>
      <c r="L126" s="56"/>
      <c r="M126" s="15"/>
      <c r="N126" s="15"/>
      <c r="O126" s="16"/>
      <c r="P126" s="17" t="s">
        <v>22</v>
      </c>
      <c r="Q126" s="18">
        <v>0</v>
      </c>
      <c r="R126" s="19"/>
      <c r="S126" s="19">
        <v>0</v>
      </c>
      <c r="T126" s="19">
        <v>14</v>
      </c>
      <c r="U126" s="20">
        <v>0</v>
      </c>
      <c r="V126" s="20">
        <f t="shared" si="6"/>
        <v>14</v>
      </c>
    </row>
    <row r="127" spans="1:22" ht="42.75" x14ac:dyDescent="0.25">
      <c r="A127" s="10" t="s">
        <v>161</v>
      </c>
      <c r="B127" s="11">
        <v>60339241</v>
      </c>
      <c r="C127" s="12" t="s">
        <v>162</v>
      </c>
      <c r="D127" s="63">
        <v>6281058</v>
      </c>
      <c r="E127" s="11" t="s">
        <v>52</v>
      </c>
      <c r="F127" s="11">
        <v>2015</v>
      </c>
      <c r="G127" s="13" t="s">
        <v>21</v>
      </c>
      <c r="H127" s="14">
        <v>3.7</v>
      </c>
      <c r="I127" s="14">
        <v>3.7</v>
      </c>
      <c r="J127" s="14">
        <f t="shared" si="4"/>
        <v>0</v>
      </c>
      <c r="K127" s="14"/>
      <c r="L127" s="56"/>
      <c r="M127" s="15"/>
      <c r="N127" s="15"/>
      <c r="O127" s="16"/>
      <c r="P127" s="17" t="s">
        <v>22</v>
      </c>
      <c r="Q127" s="18">
        <v>0</v>
      </c>
      <c r="R127" s="19"/>
      <c r="S127" s="19">
        <v>0</v>
      </c>
      <c r="T127" s="19">
        <v>3.45</v>
      </c>
      <c r="U127" s="20">
        <v>0.25</v>
      </c>
      <c r="V127" s="20">
        <f t="shared" si="6"/>
        <v>3.7</v>
      </c>
    </row>
    <row r="128" spans="1:22" ht="42.75" x14ac:dyDescent="0.25">
      <c r="A128" s="10" t="s">
        <v>163</v>
      </c>
      <c r="B128" s="11">
        <v>70236445</v>
      </c>
      <c r="C128" s="12" t="s">
        <v>164</v>
      </c>
      <c r="D128" s="63">
        <v>7208108</v>
      </c>
      <c r="E128" s="11" t="s">
        <v>25</v>
      </c>
      <c r="F128" s="11">
        <v>2015</v>
      </c>
      <c r="G128" s="13" t="s">
        <v>26</v>
      </c>
      <c r="H128" s="14">
        <v>0</v>
      </c>
      <c r="I128" s="14">
        <v>0</v>
      </c>
      <c r="J128" s="14">
        <f t="shared" si="4"/>
        <v>0</v>
      </c>
      <c r="K128" s="14"/>
      <c r="L128" s="56">
        <v>7</v>
      </c>
      <c r="M128" s="15"/>
      <c r="N128" s="15"/>
      <c r="O128" s="16"/>
      <c r="P128" s="17" t="s">
        <v>22</v>
      </c>
      <c r="Q128" s="18">
        <v>0</v>
      </c>
      <c r="R128" s="19">
        <v>1</v>
      </c>
      <c r="S128" s="19">
        <v>1</v>
      </c>
      <c r="T128" s="19">
        <v>0</v>
      </c>
      <c r="U128" s="20">
        <v>0</v>
      </c>
      <c r="V128" s="20">
        <f t="shared" si="6"/>
        <v>7</v>
      </c>
    </row>
    <row r="129" spans="1:22" ht="42.75" x14ac:dyDescent="0.25">
      <c r="A129" s="10" t="s">
        <v>163</v>
      </c>
      <c r="B129" s="11">
        <v>70236445</v>
      </c>
      <c r="C129" s="12" t="s">
        <v>164</v>
      </c>
      <c r="D129" s="63">
        <v>7448197</v>
      </c>
      <c r="E129" s="11" t="s">
        <v>57</v>
      </c>
      <c r="F129" s="11">
        <v>2015</v>
      </c>
      <c r="G129" s="13" t="s">
        <v>21</v>
      </c>
      <c r="H129" s="14">
        <v>2.46</v>
      </c>
      <c r="I129" s="14">
        <v>2.46</v>
      </c>
      <c r="J129" s="14">
        <f t="shared" si="4"/>
        <v>0</v>
      </c>
      <c r="K129" s="14"/>
      <c r="L129" s="56"/>
      <c r="M129" s="15"/>
      <c r="N129" s="15"/>
      <c r="O129" s="16"/>
      <c r="P129" s="17" t="s">
        <v>22</v>
      </c>
      <c r="Q129" s="18">
        <v>0</v>
      </c>
      <c r="R129" s="19"/>
      <c r="S129" s="19">
        <v>0</v>
      </c>
      <c r="T129" s="19">
        <v>2.46</v>
      </c>
      <c r="U129" s="20">
        <v>0</v>
      </c>
      <c r="V129" s="20">
        <f t="shared" si="6"/>
        <v>2.46</v>
      </c>
    </row>
    <row r="130" spans="1:22" ht="42.75" x14ac:dyDescent="0.25">
      <c r="A130" s="10" t="s">
        <v>163</v>
      </c>
      <c r="B130" s="11">
        <v>70236445</v>
      </c>
      <c r="C130" s="12" t="s">
        <v>164</v>
      </c>
      <c r="D130" s="63">
        <v>2320245</v>
      </c>
      <c r="E130" s="11" t="s">
        <v>68</v>
      </c>
      <c r="F130" s="11">
        <v>2015</v>
      </c>
      <c r="G130" s="13" t="s">
        <v>21</v>
      </c>
      <c r="H130" s="14">
        <v>4.5</v>
      </c>
      <c r="I130" s="14">
        <v>4.5</v>
      </c>
      <c r="J130" s="14">
        <f t="shared" si="4"/>
        <v>0</v>
      </c>
      <c r="K130" s="14"/>
      <c r="L130" s="56"/>
      <c r="M130" s="15"/>
      <c r="N130" s="15"/>
      <c r="O130" s="16"/>
      <c r="P130" s="17" t="s">
        <v>22</v>
      </c>
      <c r="Q130" s="18">
        <v>0</v>
      </c>
      <c r="R130" s="19"/>
      <c r="S130" s="19">
        <v>0</v>
      </c>
      <c r="T130" s="19">
        <v>4.5490000000000004</v>
      </c>
      <c r="U130" s="20">
        <v>0</v>
      </c>
      <c r="V130" s="20">
        <f t="shared" si="6"/>
        <v>4.5</v>
      </c>
    </row>
    <row r="131" spans="1:22" ht="42.75" x14ac:dyDescent="0.25">
      <c r="A131" s="25" t="s">
        <v>165</v>
      </c>
      <c r="B131" s="26">
        <v>70236445</v>
      </c>
      <c r="C131" s="27" t="s">
        <v>164</v>
      </c>
      <c r="D131" s="65">
        <v>5002562</v>
      </c>
      <c r="E131" s="26" t="s">
        <v>58</v>
      </c>
      <c r="F131" s="26">
        <v>2018</v>
      </c>
      <c r="G131" s="28" t="s">
        <v>21</v>
      </c>
      <c r="H131" s="14">
        <v>1.9</v>
      </c>
      <c r="I131" s="14">
        <v>1.9</v>
      </c>
      <c r="J131" s="14">
        <f t="shared" ref="J131:J194" si="7">H131-I131</f>
        <v>0</v>
      </c>
      <c r="K131" s="14"/>
      <c r="L131" s="58"/>
      <c r="M131" s="29"/>
      <c r="N131" s="29"/>
      <c r="O131" s="33"/>
      <c r="P131" s="32" t="s">
        <v>22</v>
      </c>
      <c r="Q131" s="18">
        <v>0</v>
      </c>
      <c r="R131" s="18"/>
      <c r="S131" s="19">
        <v>0</v>
      </c>
      <c r="T131" s="19">
        <v>1.9</v>
      </c>
      <c r="U131" s="20">
        <v>0</v>
      </c>
      <c r="V131" s="20">
        <f t="shared" si="6"/>
        <v>1.9</v>
      </c>
    </row>
    <row r="132" spans="1:22" ht="28.5" x14ac:dyDescent="0.25">
      <c r="A132" s="10" t="s">
        <v>166</v>
      </c>
      <c r="B132" s="11">
        <v>47921218</v>
      </c>
      <c r="C132" s="12" t="s">
        <v>167</v>
      </c>
      <c r="D132" s="63">
        <v>6168537</v>
      </c>
      <c r="E132" s="11" t="s">
        <v>42</v>
      </c>
      <c r="F132" s="11">
        <v>2015</v>
      </c>
      <c r="G132" s="13" t="s">
        <v>26</v>
      </c>
      <c r="H132" s="14">
        <v>47</v>
      </c>
      <c r="I132" s="14">
        <v>47</v>
      </c>
      <c r="J132" s="14">
        <f t="shared" si="7"/>
        <v>0</v>
      </c>
      <c r="K132" s="14"/>
      <c r="L132" s="56"/>
      <c r="M132" s="15"/>
      <c r="N132" s="15"/>
      <c r="O132" s="16"/>
      <c r="P132" s="17" t="s">
        <v>22</v>
      </c>
      <c r="Q132" s="18">
        <v>0</v>
      </c>
      <c r="R132" s="19"/>
      <c r="S132" s="19">
        <v>0</v>
      </c>
      <c r="T132" s="19">
        <v>47</v>
      </c>
      <c r="U132" s="20">
        <v>0</v>
      </c>
      <c r="V132" s="20">
        <f t="shared" si="6"/>
        <v>47</v>
      </c>
    </row>
    <row r="133" spans="1:22" ht="38.25" x14ac:dyDescent="0.25">
      <c r="A133" s="10" t="s">
        <v>166</v>
      </c>
      <c r="B133" s="11">
        <v>47921218</v>
      </c>
      <c r="C133" s="12" t="s">
        <v>167</v>
      </c>
      <c r="D133" s="63">
        <v>6863791</v>
      </c>
      <c r="E133" s="11" t="s">
        <v>52</v>
      </c>
      <c r="F133" s="11">
        <v>2015</v>
      </c>
      <c r="G133" s="13" t="s">
        <v>21</v>
      </c>
      <c r="H133" s="14">
        <v>8.09</v>
      </c>
      <c r="I133" s="14">
        <v>8.09</v>
      </c>
      <c r="J133" s="14">
        <f t="shared" si="7"/>
        <v>0</v>
      </c>
      <c r="K133" s="14"/>
      <c r="L133" s="56"/>
      <c r="M133" s="15"/>
      <c r="N133" s="15"/>
      <c r="O133" s="16"/>
      <c r="P133" s="17" t="s">
        <v>22</v>
      </c>
      <c r="Q133" s="18">
        <v>0</v>
      </c>
      <c r="R133" s="19"/>
      <c r="S133" s="19">
        <v>0</v>
      </c>
      <c r="T133" s="19">
        <v>8.09</v>
      </c>
      <c r="U133" s="20">
        <v>0</v>
      </c>
      <c r="V133" s="20">
        <f t="shared" si="6"/>
        <v>8.09</v>
      </c>
    </row>
    <row r="134" spans="1:22" ht="42.75" x14ac:dyDescent="0.25">
      <c r="A134" s="10" t="s">
        <v>168</v>
      </c>
      <c r="B134" s="11">
        <v>44936427</v>
      </c>
      <c r="C134" s="12" t="s">
        <v>169</v>
      </c>
      <c r="D134" s="63">
        <v>2031611</v>
      </c>
      <c r="E134" s="11" t="s">
        <v>25</v>
      </c>
      <c r="F134" s="11">
        <v>2015</v>
      </c>
      <c r="G134" s="13" t="s">
        <v>26</v>
      </c>
      <c r="H134" s="14">
        <v>0</v>
      </c>
      <c r="I134" s="14">
        <v>0</v>
      </c>
      <c r="J134" s="14">
        <f t="shared" si="7"/>
        <v>0</v>
      </c>
      <c r="K134" s="14"/>
      <c r="L134" s="56">
        <v>46</v>
      </c>
      <c r="M134" s="15"/>
      <c r="N134" s="15"/>
      <c r="O134" s="16"/>
      <c r="P134" s="17" t="s">
        <v>22</v>
      </c>
      <c r="Q134" s="18">
        <v>0</v>
      </c>
      <c r="R134" s="19">
        <v>1</v>
      </c>
      <c r="S134" s="19">
        <v>0</v>
      </c>
      <c r="T134" s="19">
        <v>0</v>
      </c>
      <c r="U134" s="20">
        <v>0</v>
      </c>
      <c r="V134" s="20">
        <f t="shared" si="6"/>
        <v>46</v>
      </c>
    </row>
    <row r="135" spans="1:22" ht="42.75" x14ac:dyDescent="0.25">
      <c r="A135" s="25" t="s">
        <v>168</v>
      </c>
      <c r="B135" s="26">
        <v>44936427</v>
      </c>
      <c r="C135" s="27" t="s">
        <v>169</v>
      </c>
      <c r="D135" s="65">
        <v>2548951</v>
      </c>
      <c r="E135" s="26" t="s">
        <v>25</v>
      </c>
      <c r="F135" s="26">
        <v>2018</v>
      </c>
      <c r="G135" s="28" t="s">
        <v>26</v>
      </c>
      <c r="H135" s="14">
        <v>0</v>
      </c>
      <c r="I135" s="14">
        <v>0</v>
      </c>
      <c r="J135" s="14">
        <f t="shared" si="7"/>
        <v>0</v>
      </c>
      <c r="K135" s="14"/>
      <c r="L135" s="56">
        <v>30</v>
      </c>
      <c r="M135" s="25"/>
      <c r="N135" s="25"/>
      <c r="O135" s="26"/>
      <c r="P135" s="32" t="s">
        <v>22</v>
      </c>
      <c r="Q135" s="18">
        <v>0</v>
      </c>
      <c r="R135" s="19">
        <v>1</v>
      </c>
      <c r="S135" s="19">
        <v>0</v>
      </c>
      <c r="T135" s="19">
        <v>0</v>
      </c>
      <c r="U135" s="20">
        <v>0</v>
      </c>
      <c r="V135" s="20">
        <f t="shared" si="6"/>
        <v>30</v>
      </c>
    </row>
    <row r="136" spans="1:22" ht="42.75" x14ac:dyDescent="0.25">
      <c r="A136" s="10" t="s">
        <v>168</v>
      </c>
      <c r="B136" s="11">
        <v>44936427</v>
      </c>
      <c r="C136" s="12" t="s">
        <v>169</v>
      </c>
      <c r="D136" s="63">
        <v>7461871</v>
      </c>
      <c r="E136" s="11" t="s">
        <v>25</v>
      </c>
      <c r="F136" s="11">
        <v>2015</v>
      </c>
      <c r="G136" s="13" t="s">
        <v>26</v>
      </c>
      <c r="H136" s="14">
        <v>0</v>
      </c>
      <c r="I136" s="14">
        <v>0</v>
      </c>
      <c r="J136" s="14">
        <f t="shared" si="7"/>
        <v>0</v>
      </c>
      <c r="K136" s="14"/>
      <c r="L136" s="56">
        <v>15</v>
      </c>
      <c r="M136" s="15"/>
      <c r="N136" s="15"/>
      <c r="O136" s="16"/>
      <c r="P136" s="17" t="s">
        <v>22</v>
      </c>
      <c r="Q136" s="18">
        <v>0</v>
      </c>
      <c r="R136" s="19">
        <v>1</v>
      </c>
      <c r="S136" s="19">
        <v>0</v>
      </c>
      <c r="T136" s="19">
        <v>0</v>
      </c>
      <c r="U136" s="20">
        <v>0</v>
      </c>
      <c r="V136" s="20">
        <f t="shared" si="6"/>
        <v>15</v>
      </c>
    </row>
    <row r="137" spans="1:22" ht="42.75" x14ac:dyDescent="0.25">
      <c r="A137" s="10" t="s">
        <v>168</v>
      </c>
      <c r="B137" s="11">
        <v>44936427</v>
      </c>
      <c r="C137" s="12" t="s">
        <v>169</v>
      </c>
      <c r="D137" s="63">
        <v>4476630</v>
      </c>
      <c r="E137" s="11" t="s">
        <v>170</v>
      </c>
      <c r="F137" s="11">
        <v>2015</v>
      </c>
      <c r="G137" s="13" t="s">
        <v>21</v>
      </c>
      <c r="H137" s="14">
        <v>3.1970000000000001</v>
      </c>
      <c r="I137" s="14">
        <v>3.1970000000000001</v>
      </c>
      <c r="J137" s="14">
        <f t="shared" si="7"/>
        <v>0</v>
      </c>
      <c r="K137" s="14"/>
      <c r="L137" s="56"/>
      <c r="M137" s="15"/>
      <c r="N137" s="15"/>
      <c r="O137" s="16"/>
      <c r="P137" s="17" t="s">
        <v>22</v>
      </c>
      <c r="Q137" s="18">
        <v>0</v>
      </c>
      <c r="R137" s="19"/>
      <c r="S137" s="19">
        <v>0</v>
      </c>
      <c r="T137" s="19">
        <v>3.1970000000000001</v>
      </c>
      <c r="U137" s="20">
        <v>0</v>
      </c>
      <c r="V137" s="20">
        <f t="shared" si="6"/>
        <v>3.1970000000000001</v>
      </c>
    </row>
    <row r="138" spans="1:22" ht="42.75" x14ac:dyDescent="0.25">
      <c r="A138" s="10" t="s">
        <v>168</v>
      </c>
      <c r="B138" s="11">
        <v>44936427</v>
      </c>
      <c r="C138" s="12" t="s">
        <v>169</v>
      </c>
      <c r="D138" s="63">
        <v>3191053</v>
      </c>
      <c r="E138" s="11" t="s">
        <v>28</v>
      </c>
      <c r="F138" s="11">
        <v>2015</v>
      </c>
      <c r="G138" s="13" t="s">
        <v>21</v>
      </c>
      <c r="H138" s="14">
        <v>5.5990000000000002</v>
      </c>
      <c r="I138" s="14">
        <v>5.5990000000000002</v>
      </c>
      <c r="J138" s="14">
        <f t="shared" si="7"/>
        <v>0</v>
      </c>
      <c r="K138" s="14"/>
      <c r="L138" s="56"/>
      <c r="M138" s="15"/>
      <c r="N138" s="15"/>
      <c r="O138" s="16"/>
      <c r="P138" s="17" t="s">
        <v>22</v>
      </c>
      <c r="Q138" s="18">
        <v>0</v>
      </c>
      <c r="R138" s="19"/>
      <c r="S138" s="19">
        <v>0</v>
      </c>
      <c r="T138" s="19">
        <v>5.5990000000000002</v>
      </c>
      <c r="U138" s="20">
        <v>0</v>
      </c>
      <c r="V138" s="20">
        <f t="shared" si="6"/>
        <v>5.5990000000000002</v>
      </c>
    </row>
    <row r="139" spans="1:22" ht="42.75" x14ac:dyDescent="0.25">
      <c r="A139" s="10" t="s">
        <v>168</v>
      </c>
      <c r="B139" s="11">
        <v>44936427</v>
      </c>
      <c r="C139" s="12" t="s">
        <v>169</v>
      </c>
      <c r="D139" s="63">
        <v>8923745</v>
      </c>
      <c r="E139" s="11" t="s">
        <v>29</v>
      </c>
      <c r="F139" s="11">
        <v>2015</v>
      </c>
      <c r="G139" s="13" t="s">
        <v>21</v>
      </c>
      <c r="H139" s="14">
        <v>3.1739999999999999</v>
      </c>
      <c r="I139" s="14">
        <v>3.1739999999999999</v>
      </c>
      <c r="J139" s="14">
        <f t="shared" si="7"/>
        <v>0</v>
      </c>
      <c r="K139" s="14"/>
      <c r="L139" s="56"/>
      <c r="M139" s="15"/>
      <c r="N139" s="15"/>
      <c r="O139" s="16"/>
      <c r="P139" s="17" t="s">
        <v>22</v>
      </c>
      <c r="Q139" s="18">
        <v>0</v>
      </c>
      <c r="R139" s="19"/>
      <c r="S139" s="19">
        <v>0</v>
      </c>
      <c r="T139" s="19">
        <v>3.1739999999999999</v>
      </c>
      <c r="U139" s="20">
        <v>0</v>
      </c>
      <c r="V139" s="20">
        <f t="shared" si="6"/>
        <v>3.1739999999999999</v>
      </c>
    </row>
    <row r="140" spans="1:22" ht="42.75" x14ac:dyDescent="0.25">
      <c r="A140" s="10" t="s">
        <v>168</v>
      </c>
      <c r="B140" s="11">
        <v>44936427</v>
      </c>
      <c r="C140" s="12" t="s">
        <v>169</v>
      </c>
      <c r="D140" s="63">
        <v>4448004</v>
      </c>
      <c r="E140" s="11" t="s">
        <v>30</v>
      </c>
      <c r="F140" s="11">
        <v>2015</v>
      </c>
      <c r="G140" s="13" t="s">
        <v>26</v>
      </c>
      <c r="H140" s="14">
        <v>18</v>
      </c>
      <c r="I140" s="14">
        <v>18</v>
      </c>
      <c r="J140" s="14">
        <f t="shared" si="7"/>
        <v>0</v>
      </c>
      <c r="K140" s="14"/>
      <c r="L140" s="56"/>
      <c r="M140" s="15"/>
      <c r="N140" s="15"/>
      <c r="O140" s="16"/>
      <c r="P140" s="17" t="s">
        <v>22</v>
      </c>
      <c r="Q140" s="18">
        <v>0</v>
      </c>
      <c r="R140" s="19"/>
      <c r="S140" s="19">
        <v>0</v>
      </c>
      <c r="T140" s="19">
        <v>18</v>
      </c>
      <c r="U140" s="20">
        <v>0</v>
      </c>
      <c r="V140" s="20">
        <f t="shared" si="6"/>
        <v>18</v>
      </c>
    </row>
    <row r="141" spans="1:22" ht="42.75" x14ac:dyDescent="0.25">
      <c r="A141" s="10" t="s">
        <v>168</v>
      </c>
      <c r="B141" s="11">
        <v>44936427</v>
      </c>
      <c r="C141" s="12" t="s">
        <v>169</v>
      </c>
      <c r="D141" s="63">
        <v>8269308</v>
      </c>
      <c r="E141" s="11" t="s">
        <v>30</v>
      </c>
      <c r="F141" s="11">
        <v>2015</v>
      </c>
      <c r="G141" s="13" t="s">
        <v>26</v>
      </c>
      <c r="H141" s="14">
        <v>10</v>
      </c>
      <c r="I141" s="14">
        <v>10</v>
      </c>
      <c r="J141" s="14">
        <f t="shared" si="7"/>
        <v>0</v>
      </c>
      <c r="K141" s="14"/>
      <c r="L141" s="56"/>
      <c r="M141" s="15"/>
      <c r="N141" s="15"/>
      <c r="O141" s="16"/>
      <c r="P141" s="17" t="s">
        <v>22</v>
      </c>
      <c r="Q141" s="18">
        <v>0</v>
      </c>
      <c r="R141" s="19"/>
      <c r="S141" s="19">
        <v>0</v>
      </c>
      <c r="T141" s="19">
        <v>10</v>
      </c>
      <c r="U141" s="20">
        <v>0</v>
      </c>
      <c r="V141" s="20">
        <f t="shared" si="6"/>
        <v>10</v>
      </c>
    </row>
    <row r="142" spans="1:22" ht="42.75" x14ac:dyDescent="0.25">
      <c r="A142" s="10" t="s">
        <v>168</v>
      </c>
      <c r="B142" s="11">
        <v>44936427</v>
      </c>
      <c r="C142" s="12" t="s">
        <v>169</v>
      </c>
      <c r="D142" s="63">
        <v>3298211</v>
      </c>
      <c r="E142" s="11" t="s">
        <v>36</v>
      </c>
      <c r="F142" s="11">
        <v>2015</v>
      </c>
      <c r="G142" s="13" t="s">
        <v>21</v>
      </c>
      <c r="H142" s="14">
        <v>1.6</v>
      </c>
      <c r="I142" s="14">
        <v>1.6</v>
      </c>
      <c r="J142" s="14">
        <f t="shared" si="7"/>
        <v>0</v>
      </c>
      <c r="K142" s="14"/>
      <c r="L142" s="56"/>
      <c r="M142" s="15"/>
      <c r="N142" s="15"/>
      <c r="O142" s="16"/>
      <c r="P142" s="17" t="s">
        <v>22</v>
      </c>
      <c r="Q142" s="18">
        <v>0</v>
      </c>
      <c r="R142" s="19"/>
      <c r="S142" s="19">
        <v>0</v>
      </c>
      <c r="T142" s="19">
        <v>1.6</v>
      </c>
      <c r="U142" s="20">
        <v>0</v>
      </c>
      <c r="V142" s="20">
        <f t="shared" si="6"/>
        <v>1.6</v>
      </c>
    </row>
    <row r="143" spans="1:22" ht="42.75" x14ac:dyDescent="0.25">
      <c r="A143" s="25" t="s">
        <v>168</v>
      </c>
      <c r="B143" s="26">
        <v>44936427</v>
      </c>
      <c r="C143" s="27" t="s">
        <v>169</v>
      </c>
      <c r="D143" s="65">
        <v>8656171</v>
      </c>
      <c r="E143" s="26" t="s">
        <v>52</v>
      </c>
      <c r="F143" s="26">
        <v>2018</v>
      </c>
      <c r="G143" s="28" t="s">
        <v>21</v>
      </c>
      <c r="H143" s="14">
        <v>4</v>
      </c>
      <c r="I143" s="14">
        <v>4</v>
      </c>
      <c r="J143" s="14">
        <f t="shared" si="7"/>
        <v>0</v>
      </c>
      <c r="K143" s="14"/>
      <c r="L143" s="59"/>
      <c r="M143" s="25"/>
      <c r="N143" s="25"/>
      <c r="O143" s="26"/>
      <c r="P143" s="32" t="s">
        <v>22</v>
      </c>
      <c r="Q143" s="18">
        <v>0</v>
      </c>
      <c r="R143" s="19"/>
      <c r="S143" s="19">
        <v>0</v>
      </c>
      <c r="T143" s="19">
        <v>4</v>
      </c>
      <c r="U143" s="20">
        <v>0</v>
      </c>
      <c r="V143" s="20">
        <f t="shared" si="6"/>
        <v>4</v>
      </c>
    </row>
    <row r="144" spans="1:22" ht="42.75" x14ac:dyDescent="0.25">
      <c r="A144" s="10" t="s">
        <v>168</v>
      </c>
      <c r="B144" s="11">
        <v>44936427</v>
      </c>
      <c r="C144" s="12" t="s">
        <v>169</v>
      </c>
      <c r="D144" s="63">
        <v>9584323</v>
      </c>
      <c r="E144" s="11" t="s">
        <v>52</v>
      </c>
      <c r="F144" s="11">
        <v>2015</v>
      </c>
      <c r="G144" s="13" t="s">
        <v>21</v>
      </c>
      <c r="H144" s="14">
        <v>26.71</v>
      </c>
      <c r="I144" s="14">
        <v>26.71</v>
      </c>
      <c r="J144" s="14">
        <f t="shared" si="7"/>
        <v>0</v>
      </c>
      <c r="K144" s="14"/>
      <c r="L144" s="56"/>
      <c r="M144" s="15"/>
      <c r="N144" s="15"/>
      <c r="O144" s="16"/>
      <c r="P144" s="17" t="s">
        <v>22</v>
      </c>
      <c r="Q144" s="18">
        <v>0</v>
      </c>
      <c r="R144" s="19"/>
      <c r="S144" s="19">
        <v>0</v>
      </c>
      <c r="T144" s="19">
        <v>26.71</v>
      </c>
      <c r="U144" s="20">
        <v>0</v>
      </c>
      <c r="V144" s="20">
        <f t="shared" si="6"/>
        <v>26.71</v>
      </c>
    </row>
    <row r="145" spans="1:22" ht="42.75" x14ac:dyDescent="0.25">
      <c r="A145" s="10" t="s">
        <v>168</v>
      </c>
      <c r="B145" s="11">
        <v>44936427</v>
      </c>
      <c r="C145" s="12" t="s">
        <v>169</v>
      </c>
      <c r="D145" s="63">
        <v>9694329</v>
      </c>
      <c r="E145" s="11" t="s">
        <v>59</v>
      </c>
      <c r="F145" s="11">
        <v>2015</v>
      </c>
      <c r="G145" s="13" t="s">
        <v>21</v>
      </c>
      <c r="H145" s="14">
        <v>1.94</v>
      </c>
      <c r="I145" s="14">
        <v>1.94</v>
      </c>
      <c r="J145" s="14">
        <f t="shared" si="7"/>
        <v>0</v>
      </c>
      <c r="K145" s="14"/>
      <c r="L145" s="56"/>
      <c r="M145" s="15"/>
      <c r="N145" s="15"/>
      <c r="O145" s="16"/>
      <c r="P145" s="17" t="s">
        <v>22</v>
      </c>
      <c r="Q145" s="18">
        <v>0</v>
      </c>
      <c r="R145" s="19"/>
      <c r="S145" s="19">
        <v>0</v>
      </c>
      <c r="T145" s="19">
        <v>1.94</v>
      </c>
      <c r="U145" s="20">
        <v>0</v>
      </c>
      <c r="V145" s="20">
        <f t="shared" si="6"/>
        <v>1.94</v>
      </c>
    </row>
    <row r="146" spans="1:22" ht="42.75" x14ac:dyDescent="0.25">
      <c r="A146" s="10" t="s">
        <v>168</v>
      </c>
      <c r="B146" s="11">
        <v>44936427</v>
      </c>
      <c r="C146" s="12" t="s">
        <v>169</v>
      </c>
      <c r="D146" s="63">
        <v>4722894</v>
      </c>
      <c r="E146" s="11" t="s">
        <v>68</v>
      </c>
      <c r="F146" s="11">
        <v>2015</v>
      </c>
      <c r="G146" s="13" t="s">
        <v>21</v>
      </c>
      <c r="H146" s="14">
        <v>3.359</v>
      </c>
      <c r="I146" s="14">
        <v>3.359</v>
      </c>
      <c r="J146" s="14">
        <f t="shared" si="7"/>
        <v>0</v>
      </c>
      <c r="K146" s="14"/>
      <c r="L146" s="56"/>
      <c r="M146" s="15"/>
      <c r="N146" s="15"/>
      <c r="O146" s="16"/>
      <c r="P146" s="17" t="s">
        <v>22</v>
      </c>
      <c r="Q146" s="18">
        <v>0</v>
      </c>
      <c r="R146" s="19"/>
      <c r="S146" s="19">
        <v>0</v>
      </c>
      <c r="T146" s="19">
        <v>3.375</v>
      </c>
      <c r="U146" s="20">
        <v>0</v>
      </c>
      <c r="V146" s="20">
        <f t="shared" si="6"/>
        <v>3.359</v>
      </c>
    </row>
    <row r="147" spans="1:22" ht="71.25" x14ac:dyDescent="0.25">
      <c r="A147" s="10" t="s">
        <v>168</v>
      </c>
      <c r="B147" s="11">
        <v>44936427</v>
      </c>
      <c r="C147" s="12" t="s">
        <v>169</v>
      </c>
      <c r="D147" s="63">
        <v>7437924</v>
      </c>
      <c r="E147" s="11" t="s">
        <v>171</v>
      </c>
      <c r="F147" s="11">
        <v>2015</v>
      </c>
      <c r="G147" s="13" t="s">
        <v>21</v>
      </c>
      <c r="H147" s="14">
        <v>2.5379999999999998</v>
      </c>
      <c r="I147" s="14">
        <v>2.5379999999999998</v>
      </c>
      <c r="J147" s="14">
        <f t="shared" si="7"/>
        <v>0</v>
      </c>
      <c r="K147" s="14"/>
      <c r="L147" s="56"/>
      <c r="M147" s="15"/>
      <c r="N147" s="15"/>
      <c r="O147" s="16"/>
      <c r="P147" s="17" t="s">
        <v>22</v>
      </c>
      <c r="Q147" s="18">
        <v>0</v>
      </c>
      <c r="R147" s="19"/>
      <c r="S147" s="19">
        <v>0</v>
      </c>
      <c r="T147" s="19">
        <v>2.5379999999999998</v>
      </c>
      <c r="U147" s="20">
        <v>0</v>
      </c>
      <c r="V147" s="20">
        <f t="shared" si="6"/>
        <v>2.5379999999999998</v>
      </c>
    </row>
    <row r="148" spans="1:22" ht="42.75" x14ac:dyDescent="0.25">
      <c r="A148" s="10" t="s">
        <v>168</v>
      </c>
      <c r="B148" s="11">
        <v>44936427</v>
      </c>
      <c r="C148" s="12" t="s">
        <v>169</v>
      </c>
      <c r="D148" s="63">
        <v>5949432</v>
      </c>
      <c r="E148" s="11" t="s">
        <v>153</v>
      </c>
      <c r="F148" s="11">
        <v>2015</v>
      </c>
      <c r="G148" s="13" t="s">
        <v>21</v>
      </c>
      <c r="H148" s="14">
        <v>1.6</v>
      </c>
      <c r="I148" s="14">
        <v>1.6</v>
      </c>
      <c r="J148" s="14">
        <f t="shared" si="7"/>
        <v>0</v>
      </c>
      <c r="K148" s="14"/>
      <c r="L148" s="56"/>
      <c r="M148" s="15"/>
      <c r="N148" s="15"/>
      <c r="O148" s="16"/>
      <c r="P148" s="17" t="s">
        <v>22</v>
      </c>
      <c r="Q148" s="18">
        <v>0</v>
      </c>
      <c r="R148" s="19"/>
      <c r="S148" s="19">
        <v>0</v>
      </c>
      <c r="T148" s="19">
        <v>1.6</v>
      </c>
      <c r="U148" s="20">
        <v>0</v>
      </c>
      <c r="V148" s="20">
        <f t="shared" si="6"/>
        <v>1.6</v>
      </c>
    </row>
    <row r="149" spans="1:22" ht="42.75" x14ac:dyDescent="0.25">
      <c r="A149" s="10" t="s">
        <v>168</v>
      </c>
      <c r="B149" s="11">
        <v>44936427</v>
      </c>
      <c r="C149" s="12" t="s">
        <v>169</v>
      </c>
      <c r="D149" s="63">
        <v>2860097</v>
      </c>
      <c r="E149" s="11" t="s">
        <v>33</v>
      </c>
      <c r="F149" s="11">
        <v>2015</v>
      </c>
      <c r="G149" s="13" t="s">
        <v>21</v>
      </c>
      <c r="H149" s="14">
        <v>4.2489999999999997</v>
      </c>
      <c r="I149" s="14">
        <v>4.2489999999999997</v>
      </c>
      <c r="J149" s="14">
        <f t="shared" si="7"/>
        <v>0</v>
      </c>
      <c r="K149" s="14"/>
      <c r="L149" s="56"/>
      <c r="M149" s="15"/>
      <c r="N149" s="15"/>
      <c r="O149" s="16"/>
      <c r="P149" s="17" t="s">
        <v>22</v>
      </c>
      <c r="Q149" s="18">
        <v>0</v>
      </c>
      <c r="R149" s="19"/>
      <c r="S149" s="19">
        <v>0</v>
      </c>
      <c r="T149" s="19">
        <v>4.2489999999999997</v>
      </c>
      <c r="U149" s="20">
        <v>0</v>
      </c>
      <c r="V149" s="20">
        <f t="shared" si="6"/>
        <v>4.2489999999999997</v>
      </c>
    </row>
    <row r="150" spans="1:22" ht="42.75" x14ac:dyDescent="0.25">
      <c r="A150" s="10" t="s">
        <v>172</v>
      </c>
      <c r="B150" s="11">
        <v>44159854</v>
      </c>
      <c r="C150" s="12" t="s">
        <v>173</v>
      </c>
      <c r="D150" s="63">
        <v>3640433</v>
      </c>
      <c r="E150" s="11" t="s">
        <v>51</v>
      </c>
      <c r="F150" s="11">
        <v>2015</v>
      </c>
      <c r="G150" s="13" t="s">
        <v>26</v>
      </c>
      <c r="H150" s="14">
        <v>25</v>
      </c>
      <c r="I150" s="14">
        <v>25</v>
      </c>
      <c r="J150" s="14">
        <f t="shared" si="7"/>
        <v>0</v>
      </c>
      <c r="K150" s="14"/>
      <c r="L150" s="56"/>
      <c r="M150" s="15"/>
      <c r="N150" s="15"/>
      <c r="O150" s="16"/>
      <c r="P150" s="17" t="s">
        <v>22</v>
      </c>
      <c r="Q150" s="18">
        <v>0</v>
      </c>
      <c r="R150" s="19"/>
      <c r="S150" s="19">
        <v>0</v>
      </c>
      <c r="T150" s="19">
        <v>25</v>
      </c>
      <c r="U150" s="20">
        <v>0</v>
      </c>
      <c r="V150" s="20">
        <f t="shared" si="6"/>
        <v>25</v>
      </c>
    </row>
    <row r="151" spans="1:22" ht="42.75" x14ac:dyDescent="0.25">
      <c r="A151" s="10" t="s">
        <v>172</v>
      </c>
      <c r="B151" s="11">
        <v>44159854</v>
      </c>
      <c r="C151" s="12" t="s">
        <v>173</v>
      </c>
      <c r="D151" s="63">
        <v>2371313</v>
      </c>
      <c r="E151" s="11" t="s">
        <v>58</v>
      </c>
      <c r="F151" s="11">
        <v>2015</v>
      </c>
      <c r="G151" s="13" t="s">
        <v>21</v>
      </c>
      <c r="H151" s="14">
        <v>6.05</v>
      </c>
      <c r="I151" s="14">
        <v>6.05</v>
      </c>
      <c r="J151" s="14">
        <f t="shared" si="7"/>
        <v>0</v>
      </c>
      <c r="K151" s="14"/>
      <c r="L151" s="56"/>
      <c r="M151" s="15"/>
      <c r="N151" s="15"/>
      <c r="O151" s="16"/>
      <c r="P151" s="17" t="s">
        <v>22</v>
      </c>
      <c r="Q151" s="18">
        <v>0</v>
      </c>
      <c r="R151" s="19"/>
      <c r="S151" s="19">
        <v>0</v>
      </c>
      <c r="T151" s="19">
        <v>6.05</v>
      </c>
      <c r="U151" s="20">
        <v>0</v>
      </c>
      <c r="V151" s="20">
        <f t="shared" si="6"/>
        <v>6.05</v>
      </c>
    </row>
    <row r="152" spans="1:22" ht="42.75" x14ac:dyDescent="0.25">
      <c r="A152" s="10" t="s">
        <v>172</v>
      </c>
      <c r="B152" s="11">
        <v>44159854</v>
      </c>
      <c r="C152" s="12" t="s">
        <v>173</v>
      </c>
      <c r="D152" s="63">
        <v>9252040</v>
      </c>
      <c r="E152" s="11" t="s">
        <v>52</v>
      </c>
      <c r="F152" s="11">
        <v>2015</v>
      </c>
      <c r="G152" s="13" t="s">
        <v>21</v>
      </c>
      <c r="H152" s="14">
        <v>12.3</v>
      </c>
      <c r="I152" s="14">
        <v>12.3</v>
      </c>
      <c r="J152" s="14">
        <f t="shared" si="7"/>
        <v>0</v>
      </c>
      <c r="K152" s="14"/>
      <c r="L152" s="56"/>
      <c r="M152" s="15"/>
      <c r="N152" s="15"/>
      <c r="O152" s="16"/>
      <c r="P152" s="17" t="s">
        <v>22</v>
      </c>
      <c r="Q152" s="18">
        <v>0</v>
      </c>
      <c r="R152" s="19"/>
      <c r="S152" s="19">
        <v>0</v>
      </c>
      <c r="T152" s="19">
        <v>10.5</v>
      </c>
      <c r="U152" s="20">
        <v>1.8</v>
      </c>
      <c r="V152" s="20">
        <f t="shared" si="6"/>
        <v>12.3</v>
      </c>
    </row>
    <row r="153" spans="1:22" ht="42.75" x14ac:dyDescent="0.25">
      <c r="A153" s="10" t="s">
        <v>172</v>
      </c>
      <c r="B153" s="11">
        <v>44159854</v>
      </c>
      <c r="C153" s="12" t="s">
        <v>173</v>
      </c>
      <c r="D153" s="63">
        <v>2259725</v>
      </c>
      <c r="E153" s="11" t="s">
        <v>80</v>
      </c>
      <c r="F153" s="11">
        <v>2017</v>
      </c>
      <c r="G153" s="13" t="s">
        <v>21</v>
      </c>
      <c r="H153" s="14">
        <v>3.2029999999999998</v>
      </c>
      <c r="I153" s="14">
        <v>3.2029999999999998</v>
      </c>
      <c r="J153" s="14">
        <f t="shared" si="7"/>
        <v>0</v>
      </c>
      <c r="K153" s="14"/>
      <c r="L153" s="56"/>
      <c r="M153" s="15"/>
      <c r="N153" s="15"/>
      <c r="O153" s="16"/>
      <c r="P153" s="17" t="s">
        <v>22</v>
      </c>
      <c r="Q153" s="18">
        <v>0</v>
      </c>
      <c r="R153" s="19"/>
      <c r="S153" s="19">
        <v>0</v>
      </c>
      <c r="T153" s="19">
        <v>3.2029999999999998</v>
      </c>
      <c r="U153" s="20">
        <v>0</v>
      </c>
      <c r="V153" s="20">
        <f t="shared" si="6"/>
        <v>3.2029999999999998</v>
      </c>
    </row>
    <row r="154" spans="1:22" ht="42.75" x14ac:dyDescent="0.25">
      <c r="A154" s="10" t="s">
        <v>307</v>
      </c>
      <c r="B154" s="11">
        <v>45180270</v>
      </c>
      <c r="C154" s="12" t="s">
        <v>335</v>
      </c>
      <c r="D154" s="63">
        <v>8067654</v>
      </c>
      <c r="E154" s="11" t="s">
        <v>29</v>
      </c>
      <c r="F154" s="11">
        <v>2015</v>
      </c>
      <c r="G154" s="13" t="s">
        <v>21</v>
      </c>
      <c r="H154" s="14">
        <v>2</v>
      </c>
      <c r="I154" s="14">
        <v>2</v>
      </c>
      <c r="J154" s="14">
        <f t="shared" si="7"/>
        <v>0</v>
      </c>
      <c r="K154" s="14"/>
      <c r="L154" s="56"/>
      <c r="M154" s="15"/>
      <c r="N154" s="15"/>
      <c r="O154" s="16"/>
      <c r="P154" s="17" t="s">
        <v>22</v>
      </c>
      <c r="Q154" s="18">
        <v>0</v>
      </c>
      <c r="R154" s="19"/>
      <c r="S154" s="19">
        <v>0</v>
      </c>
      <c r="T154" s="19">
        <v>2</v>
      </c>
      <c r="U154" s="20">
        <v>0</v>
      </c>
      <c r="V154" s="20">
        <f t="shared" si="6"/>
        <v>2</v>
      </c>
    </row>
    <row r="155" spans="1:22" ht="38.25" x14ac:dyDescent="0.25">
      <c r="A155" s="10" t="s">
        <v>307</v>
      </c>
      <c r="B155" s="11">
        <v>45180270</v>
      </c>
      <c r="C155" s="12" t="s">
        <v>335</v>
      </c>
      <c r="D155" s="63">
        <v>8311953</v>
      </c>
      <c r="E155" s="11" t="s">
        <v>36</v>
      </c>
      <c r="F155" s="11">
        <v>2015</v>
      </c>
      <c r="G155" s="13" t="s">
        <v>21</v>
      </c>
      <c r="H155" s="14">
        <v>1.25</v>
      </c>
      <c r="I155" s="14">
        <v>1.25</v>
      </c>
      <c r="J155" s="14">
        <f t="shared" si="7"/>
        <v>0</v>
      </c>
      <c r="K155" s="14"/>
      <c r="L155" s="56"/>
      <c r="M155" s="15"/>
      <c r="N155" s="15"/>
      <c r="O155" s="16"/>
      <c r="P155" s="17" t="s">
        <v>22</v>
      </c>
      <c r="Q155" s="18">
        <v>0</v>
      </c>
      <c r="R155" s="19"/>
      <c r="S155" s="19">
        <v>0</v>
      </c>
      <c r="T155" s="19">
        <v>1.25</v>
      </c>
      <c r="U155" s="20">
        <v>0</v>
      </c>
      <c r="V155" s="20">
        <f t="shared" si="6"/>
        <v>1.25</v>
      </c>
    </row>
    <row r="156" spans="1:22" ht="38.25" x14ac:dyDescent="0.25">
      <c r="A156" s="10" t="s">
        <v>307</v>
      </c>
      <c r="B156" s="11">
        <v>45180270</v>
      </c>
      <c r="C156" s="12" t="s">
        <v>335</v>
      </c>
      <c r="D156" s="63">
        <v>7245387</v>
      </c>
      <c r="E156" s="11" t="s">
        <v>52</v>
      </c>
      <c r="F156" s="11">
        <v>2015</v>
      </c>
      <c r="G156" s="13" t="s">
        <v>21</v>
      </c>
      <c r="H156" s="14">
        <v>13.25</v>
      </c>
      <c r="I156" s="14">
        <v>13.25</v>
      </c>
      <c r="J156" s="14">
        <f t="shared" si="7"/>
        <v>0</v>
      </c>
      <c r="K156" s="14"/>
      <c r="L156" s="56"/>
      <c r="M156" s="15"/>
      <c r="N156" s="15"/>
      <c r="O156" s="16"/>
      <c r="P156" s="17" t="s">
        <v>22</v>
      </c>
      <c r="Q156" s="18">
        <v>0</v>
      </c>
      <c r="R156" s="19"/>
      <c r="S156" s="19">
        <v>0</v>
      </c>
      <c r="T156" s="19">
        <v>12.35</v>
      </c>
      <c r="U156" s="20">
        <v>0.9</v>
      </c>
      <c r="V156" s="20">
        <f t="shared" si="6"/>
        <v>13.25</v>
      </c>
    </row>
    <row r="157" spans="1:22" ht="42.75" x14ac:dyDescent="0.25">
      <c r="A157" s="10" t="s">
        <v>307</v>
      </c>
      <c r="B157" s="11">
        <v>45180270</v>
      </c>
      <c r="C157" s="12" t="s">
        <v>335</v>
      </c>
      <c r="D157" s="63">
        <v>6011965</v>
      </c>
      <c r="E157" s="11" t="s">
        <v>68</v>
      </c>
      <c r="F157" s="11">
        <v>2015</v>
      </c>
      <c r="G157" s="13" t="s">
        <v>21</v>
      </c>
      <c r="H157" s="14">
        <v>2.5</v>
      </c>
      <c r="I157" s="14">
        <v>2.5</v>
      </c>
      <c r="J157" s="14">
        <f t="shared" si="7"/>
        <v>0</v>
      </c>
      <c r="K157" s="14"/>
      <c r="L157" s="56"/>
      <c r="M157" s="15"/>
      <c r="N157" s="15"/>
      <c r="O157" s="16"/>
      <c r="P157" s="17" t="s">
        <v>22</v>
      </c>
      <c r="Q157" s="18">
        <v>0</v>
      </c>
      <c r="R157" s="19"/>
      <c r="S157" s="19">
        <v>0</v>
      </c>
      <c r="T157" s="19">
        <v>2.5</v>
      </c>
      <c r="U157" s="20">
        <v>0</v>
      </c>
      <c r="V157" s="20">
        <f t="shared" si="6"/>
        <v>2.5</v>
      </c>
    </row>
    <row r="158" spans="1:22" ht="38.25" x14ac:dyDescent="0.25">
      <c r="A158" s="10" t="s">
        <v>307</v>
      </c>
      <c r="B158" s="11">
        <v>45180270</v>
      </c>
      <c r="C158" s="12" t="s">
        <v>335</v>
      </c>
      <c r="D158" s="11">
        <v>3793136</v>
      </c>
      <c r="E158" s="11" t="s">
        <v>330</v>
      </c>
      <c r="F158" s="11">
        <v>2020</v>
      </c>
      <c r="G158" s="13" t="s">
        <v>21</v>
      </c>
      <c r="H158" s="14">
        <v>2.8</v>
      </c>
      <c r="I158" s="14">
        <v>2.8</v>
      </c>
      <c r="J158" s="14">
        <f t="shared" si="7"/>
        <v>0</v>
      </c>
      <c r="K158" s="14"/>
      <c r="L158" s="69"/>
      <c r="M158" s="68"/>
      <c r="N158" s="68"/>
      <c r="O158" s="70"/>
      <c r="P158" s="17" t="s">
        <v>22</v>
      </c>
      <c r="Q158" s="18">
        <v>0</v>
      </c>
      <c r="R158" s="19"/>
      <c r="S158" s="19"/>
      <c r="T158" s="18">
        <v>0</v>
      </c>
      <c r="U158" s="20" t="s">
        <v>85</v>
      </c>
      <c r="V158" s="20">
        <v>2.8</v>
      </c>
    </row>
    <row r="159" spans="1:22" ht="42.75" x14ac:dyDescent="0.25">
      <c r="A159" s="10" t="s">
        <v>174</v>
      </c>
      <c r="B159" s="11">
        <v>45238642</v>
      </c>
      <c r="C159" s="12" t="s">
        <v>175</v>
      </c>
      <c r="D159" s="63">
        <v>3925133</v>
      </c>
      <c r="E159" s="11" t="s">
        <v>28</v>
      </c>
      <c r="F159" s="11">
        <v>2015</v>
      </c>
      <c r="G159" s="13" t="s">
        <v>21</v>
      </c>
      <c r="H159" s="14">
        <v>3</v>
      </c>
      <c r="I159" s="14">
        <v>3</v>
      </c>
      <c r="J159" s="14">
        <f t="shared" si="7"/>
        <v>0</v>
      </c>
      <c r="K159" s="14"/>
      <c r="L159" s="56"/>
      <c r="M159" s="15"/>
      <c r="N159" s="15"/>
      <c r="O159" s="16"/>
      <c r="P159" s="17" t="s">
        <v>22</v>
      </c>
      <c r="Q159" s="18">
        <v>0</v>
      </c>
      <c r="R159" s="19"/>
      <c r="S159" s="19">
        <v>0</v>
      </c>
      <c r="T159" s="19">
        <v>1.9990000000000001</v>
      </c>
      <c r="U159" s="20">
        <v>1.0009999999999999</v>
      </c>
      <c r="V159" s="20">
        <f t="shared" ref="V159:V166" si="8">H159+L159+M159+N159</f>
        <v>3</v>
      </c>
    </row>
    <row r="160" spans="1:22" ht="42.75" x14ac:dyDescent="0.25">
      <c r="A160" s="10" t="s">
        <v>174</v>
      </c>
      <c r="B160" s="11">
        <v>45238642</v>
      </c>
      <c r="C160" s="12" t="s">
        <v>175</v>
      </c>
      <c r="D160" s="63">
        <v>5370322</v>
      </c>
      <c r="E160" s="11" t="s">
        <v>28</v>
      </c>
      <c r="F160" s="11">
        <v>2015</v>
      </c>
      <c r="G160" s="13" t="s">
        <v>21</v>
      </c>
      <c r="H160" s="14">
        <v>2.9</v>
      </c>
      <c r="I160" s="14">
        <v>2.9</v>
      </c>
      <c r="J160" s="14">
        <f t="shared" si="7"/>
        <v>0</v>
      </c>
      <c r="K160" s="14"/>
      <c r="L160" s="56"/>
      <c r="M160" s="15"/>
      <c r="N160" s="15"/>
      <c r="O160" s="16"/>
      <c r="P160" s="17" t="s">
        <v>22</v>
      </c>
      <c r="Q160" s="18">
        <v>0</v>
      </c>
      <c r="R160" s="19"/>
      <c r="S160" s="19">
        <v>0</v>
      </c>
      <c r="T160" s="19">
        <v>2</v>
      </c>
      <c r="U160" s="20">
        <v>0.9</v>
      </c>
      <c r="V160" s="20">
        <f t="shared" si="8"/>
        <v>2.9</v>
      </c>
    </row>
    <row r="161" spans="1:22" ht="42.75" x14ac:dyDescent="0.25">
      <c r="A161" s="10" t="s">
        <v>174</v>
      </c>
      <c r="B161" s="11">
        <v>45238642</v>
      </c>
      <c r="C161" s="12" t="s">
        <v>175</v>
      </c>
      <c r="D161" s="64">
        <v>3247729</v>
      </c>
      <c r="E161" s="11" t="s">
        <v>36</v>
      </c>
      <c r="F161" s="11">
        <v>2017</v>
      </c>
      <c r="G161" s="13" t="s">
        <v>21</v>
      </c>
      <c r="H161" s="14">
        <v>3</v>
      </c>
      <c r="I161" s="14">
        <v>3</v>
      </c>
      <c r="J161" s="14">
        <f t="shared" si="7"/>
        <v>0</v>
      </c>
      <c r="K161" s="14"/>
      <c r="L161" s="56"/>
      <c r="M161" s="15"/>
      <c r="N161" s="15">
        <v>1.5</v>
      </c>
      <c r="O161" s="16" t="s">
        <v>149</v>
      </c>
      <c r="P161" s="17" t="s">
        <v>22</v>
      </c>
      <c r="Q161" s="18">
        <v>0</v>
      </c>
      <c r="R161" s="19"/>
      <c r="S161" s="19">
        <v>0</v>
      </c>
      <c r="T161" s="19">
        <v>2.2999999999999998</v>
      </c>
      <c r="U161" s="20">
        <v>0.7</v>
      </c>
      <c r="V161" s="20">
        <f t="shared" si="8"/>
        <v>4.5</v>
      </c>
    </row>
    <row r="162" spans="1:22" ht="42.75" x14ac:dyDescent="0.25">
      <c r="A162" s="10" t="s">
        <v>174</v>
      </c>
      <c r="B162" s="11">
        <v>45238642</v>
      </c>
      <c r="C162" s="12" t="s">
        <v>175</v>
      </c>
      <c r="D162" s="63">
        <v>2953384</v>
      </c>
      <c r="E162" s="11" t="s">
        <v>52</v>
      </c>
      <c r="F162" s="11">
        <v>2015</v>
      </c>
      <c r="G162" s="13" t="s">
        <v>21</v>
      </c>
      <c r="H162" s="14">
        <v>9.25</v>
      </c>
      <c r="I162" s="14">
        <v>9.25</v>
      </c>
      <c r="J162" s="14">
        <f t="shared" si="7"/>
        <v>0</v>
      </c>
      <c r="K162" s="14"/>
      <c r="L162" s="56"/>
      <c r="M162" s="15"/>
      <c r="N162" s="15"/>
      <c r="O162" s="16"/>
      <c r="P162" s="17" t="s">
        <v>22</v>
      </c>
      <c r="Q162" s="18">
        <v>0</v>
      </c>
      <c r="R162" s="19"/>
      <c r="S162" s="19">
        <v>0</v>
      </c>
      <c r="T162" s="19">
        <v>8.3249999999999993</v>
      </c>
      <c r="U162" s="20">
        <v>0.92500000000000004</v>
      </c>
      <c r="V162" s="20">
        <f t="shared" si="8"/>
        <v>9.25</v>
      </c>
    </row>
    <row r="163" spans="1:22" ht="42.75" x14ac:dyDescent="0.25">
      <c r="A163" s="10" t="s">
        <v>174</v>
      </c>
      <c r="B163" s="11">
        <v>45238642</v>
      </c>
      <c r="C163" s="12" t="s">
        <v>175</v>
      </c>
      <c r="D163" s="63">
        <v>3472479</v>
      </c>
      <c r="E163" s="11" t="s">
        <v>52</v>
      </c>
      <c r="F163" s="11">
        <v>2015</v>
      </c>
      <c r="G163" s="13" t="s">
        <v>21</v>
      </c>
      <c r="H163" s="14">
        <v>5</v>
      </c>
      <c r="I163" s="14">
        <v>5</v>
      </c>
      <c r="J163" s="14">
        <f t="shared" si="7"/>
        <v>0</v>
      </c>
      <c r="K163" s="14"/>
      <c r="L163" s="56"/>
      <c r="M163" s="15"/>
      <c r="N163" s="15"/>
      <c r="O163" s="16"/>
      <c r="P163" s="17" t="s">
        <v>22</v>
      </c>
      <c r="Q163" s="18">
        <v>0</v>
      </c>
      <c r="R163" s="19"/>
      <c r="S163" s="19">
        <v>0</v>
      </c>
      <c r="T163" s="19">
        <v>3.8490000000000002</v>
      </c>
      <c r="U163" s="20">
        <v>1.151</v>
      </c>
      <c r="V163" s="20">
        <f t="shared" si="8"/>
        <v>5</v>
      </c>
    </row>
    <row r="164" spans="1:22" ht="42.75" x14ac:dyDescent="0.25">
      <c r="A164" s="10" t="s">
        <v>174</v>
      </c>
      <c r="B164" s="11">
        <v>45238642</v>
      </c>
      <c r="C164" s="12" t="s">
        <v>175</v>
      </c>
      <c r="D164" s="63">
        <v>6755445</v>
      </c>
      <c r="E164" s="11" t="s">
        <v>52</v>
      </c>
      <c r="F164" s="11">
        <v>2015</v>
      </c>
      <c r="G164" s="13" t="s">
        <v>21</v>
      </c>
      <c r="H164" s="14">
        <v>5</v>
      </c>
      <c r="I164" s="14">
        <v>5</v>
      </c>
      <c r="J164" s="14">
        <f t="shared" si="7"/>
        <v>0</v>
      </c>
      <c r="K164" s="14"/>
      <c r="L164" s="56"/>
      <c r="M164" s="15"/>
      <c r="N164" s="15"/>
      <c r="O164" s="16"/>
      <c r="P164" s="17" t="s">
        <v>22</v>
      </c>
      <c r="Q164" s="18">
        <v>0</v>
      </c>
      <c r="R164" s="19"/>
      <c r="S164" s="19">
        <v>0</v>
      </c>
      <c r="T164" s="19">
        <v>4.6989999999999998</v>
      </c>
      <c r="U164" s="20">
        <v>0.30099999999999999</v>
      </c>
      <c r="V164" s="20">
        <f t="shared" si="8"/>
        <v>5</v>
      </c>
    </row>
    <row r="165" spans="1:22" ht="42.75" x14ac:dyDescent="0.25">
      <c r="A165" s="10" t="s">
        <v>174</v>
      </c>
      <c r="B165" s="11">
        <v>45238642</v>
      </c>
      <c r="C165" s="12" t="s">
        <v>175</v>
      </c>
      <c r="D165" s="63">
        <v>5052307</v>
      </c>
      <c r="E165" s="11" t="s">
        <v>68</v>
      </c>
      <c r="F165" s="11">
        <v>2015</v>
      </c>
      <c r="G165" s="13" t="s">
        <v>21</v>
      </c>
      <c r="H165" s="14">
        <v>3</v>
      </c>
      <c r="I165" s="14">
        <v>3</v>
      </c>
      <c r="J165" s="14">
        <f t="shared" si="7"/>
        <v>0</v>
      </c>
      <c r="K165" s="14"/>
      <c r="L165" s="56"/>
      <c r="M165" s="15"/>
      <c r="N165" s="15">
        <v>1.25</v>
      </c>
      <c r="O165" s="16" t="s">
        <v>149</v>
      </c>
      <c r="P165" s="17" t="s">
        <v>22</v>
      </c>
      <c r="Q165" s="18">
        <v>0</v>
      </c>
      <c r="R165" s="19"/>
      <c r="S165" s="19">
        <v>0</v>
      </c>
      <c r="T165" s="19">
        <v>3</v>
      </c>
      <c r="U165" s="20">
        <v>0</v>
      </c>
      <c r="V165" s="20">
        <f t="shared" si="8"/>
        <v>4.25</v>
      </c>
    </row>
    <row r="166" spans="1:22" ht="42.75" x14ac:dyDescent="0.25">
      <c r="A166" s="10" t="s">
        <v>174</v>
      </c>
      <c r="B166" s="11">
        <v>45238642</v>
      </c>
      <c r="C166" s="12" t="s">
        <v>175</v>
      </c>
      <c r="D166" s="64">
        <v>9895694</v>
      </c>
      <c r="E166" s="11" t="s">
        <v>80</v>
      </c>
      <c r="F166" s="11">
        <v>2016</v>
      </c>
      <c r="G166" s="13" t="s">
        <v>21</v>
      </c>
      <c r="H166" s="14">
        <v>2.75</v>
      </c>
      <c r="I166" s="14">
        <v>2.75</v>
      </c>
      <c r="J166" s="14">
        <f t="shared" si="7"/>
        <v>0</v>
      </c>
      <c r="K166" s="14"/>
      <c r="L166" s="56"/>
      <c r="M166" s="15"/>
      <c r="N166" s="15"/>
      <c r="O166" s="16"/>
      <c r="P166" s="17" t="s">
        <v>22</v>
      </c>
      <c r="Q166" s="18">
        <v>0</v>
      </c>
      <c r="R166" s="19"/>
      <c r="S166" s="19">
        <v>0</v>
      </c>
      <c r="T166" s="19">
        <v>2.75</v>
      </c>
      <c r="U166" s="20">
        <v>0</v>
      </c>
      <c r="V166" s="20">
        <f t="shared" si="8"/>
        <v>2.75</v>
      </c>
    </row>
    <row r="167" spans="1:22" ht="42.75" x14ac:dyDescent="0.25">
      <c r="A167" s="10" t="s">
        <v>174</v>
      </c>
      <c r="B167" s="11">
        <v>45238642</v>
      </c>
      <c r="C167" s="12" t="s">
        <v>175</v>
      </c>
      <c r="D167" s="11">
        <v>1231843</v>
      </c>
      <c r="E167" s="11" t="s">
        <v>332</v>
      </c>
      <c r="F167" s="11">
        <v>2020</v>
      </c>
      <c r="G167" s="13" t="s">
        <v>26</v>
      </c>
      <c r="H167" s="14">
        <v>10</v>
      </c>
      <c r="I167" s="14">
        <v>10</v>
      </c>
      <c r="J167" s="14">
        <f t="shared" si="7"/>
        <v>0</v>
      </c>
      <c r="K167" s="14"/>
      <c r="L167" s="69"/>
      <c r="M167" s="68"/>
      <c r="N167" s="68"/>
      <c r="O167" s="70"/>
      <c r="P167" s="17" t="s">
        <v>22</v>
      </c>
      <c r="Q167" s="18">
        <v>0</v>
      </c>
      <c r="R167" s="19"/>
      <c r="S167" s="19"/>
      <c r="T167" s="18">
        <v>0</v>
      </c>
      <c r="U167" s="20" t="s">
        <v>85</v>
      </c>
      <c r="V167" s="20">
        <v>10</v>
      </c>
    </row>
    <row r="168" spans="1:22" ht="42.75" x14ac:dyDescent="0.25">
      <c r="A168" s="10" t="s">
        <v>176</v>
      </c>
      <c r="B168" s="11">
        <v>48005894</v>
      </c>
      <c r="C168" s="12" t="s">
        <v>177</v>
      </c>
      <c r="D168" s="63">
        <v>8019473</v>
      </c>
      <c r="E168" s="11" t="s">
        <v>20</v>
      </c>
      <c r="F168" s="11">
        <v>2015</v>
      </c>
      <c r="G168" s="13" t="s">
        <v>21</v>
      </c>
      <c r="H168" s="14">
        <v>4.95</v>
      </c>
      <c r="I168" s="14">
        <v>4.95</v>
      </c>
      <c r="J168" s="14">
        <f t="shared" si="7"/>
        <v>0</v>
      </c>
      <c r="K168" s="14"/>
      <c r="L168" s="56"/>
      <c r="M168" s="15"/>
      <c r="N168" s="15"/>
      <c r="O168" s="16"/>
      <c r="P168" s="17" t="s">
        <v>22</v>
      </c>
      <c r="Q168" s="18">
        <v>0</v>
      </c>
      <c r="R168" s="19"/>
      <c r="S168" s="19">
        <v>0</v>
      </c>
      <c r="T168" s="19">
        <v>4.75</v>
      </c>
      <c r="U168" s="20">
        <v>0.2</v>
      </c>
      <c r="V168" s="20">
        <f t="shared" ref="V168:V199" si="9">H168+L168+M168+N168</f>
        <v>4.95</v>
      </c>
    </row>
    <row r="169" spans="1:22" ht="42.75" x14ac:dyDescent="0.25">
      <c r="A169" s="10" t="s">
        <v>176</v>
      </c>
      <c r="B169" s="11">
        <v>48005894</v>
      </c>
      <c r="C169" s="12" t="s">
        <v>177</v>
      </c>
      <c r="D169" s="63">
        <v>7636721</v>
      </c>
      <c r="E169" s="11" t="s">
        <v>52</v>
      </c>
      <c r="F169" s="11">
        <v>2015</v>
      </c>
      <c r="G169" s="13" t="s">
        <v>21</v>
      </c>
      <c r="H169" s="14">
        <v>9.7750000000000004</v>
      </c>
      <c r="I169" s="14">
        <v>9.7750000000000004</v>
      </c>
      <c r="J169" s="14">
        <f t="shared" si="7"/>
        <v>0</v>
      </c>
      <c r="K169" s="14"/>
      <c r="L169" s="56"/>
      <c r="M169" s="15"/>
      <c r="N169" s="15"/>
      <c r="O169" s="16"/>
      <c r="P169" s="17" t="s">
        <v>22</v>
      </c>
      <c r="Q169" s="18">
        <v>0</v>
      </c>
      <c r="R169" s="19"/>
      <c r="S169" s="19">
        <v>0</v>
      </c>
      <c r="T169" s="19">
        <v>9.375</v>
      </c>
      <c r="U169" s="20">
        <v>0.4</v>
      </c>
      <c r="V169" s="20">
        <f t="shared" si="9"/>
        <v>9.7750000000000004</v>
      </c>
    </row>
    <row r="170" spans="1:22" ht="57" x14ac:dyDescent="0.25">
      <c r="A170" s="10" t="s">
        <v>178</v>
      </c>
      <c r="B170" s="11">
        <v>47997885</v>
      </c>
      <c r="C170" s="12" t="s">
        <v>179</v>
      </c>
      <c r="D170" s="63">
        <v>8253969</v>
      </c>
      <c r="E170" s="11" t="s">
        <v>68</v>
      </c>
      <c r="F170" s="11">
        <v>2015</v>
      </c>
      <c r="G170" s="13" t="s">
        <v>21</v>
      </c>
      <c r="H170" s="14">
        <v>2</v>
      </c>
      <c r="I170" s="14">
        <v>2</v>
      </c>
      <c r="J170" s="14">
        <f t="shared" si="7"/>
        <v>0</v>
      </c>
      <c r="K170" s="14"/>
      <c r="L170" s="56"/>
      <c r="M170" s="15"/>
      <c r="N170" s="15"/>
      <c r="O170" s="16"/>
      <c r="P170" s="17" t="s">
        <v>22</v>
      </c>
      <c r="Q170" s="18">
        <v>0</v>
      </c>
      <c r="R170" s="19"/>
      <c r="S170" s="19">
        <v>0</v>
      </c>
      <c r="T170" s="19">
        <v>2</v>
      </c>
      <c r="U170" s="20">
        <v>0</v>
      </c>
      <c r="V170" s="20">
        <f t="shared" si="9"/>
        <v>2</v>
      </c>
    </row>
    <row r="171" spans="1:22" ht="38.25" x14ac:dyDescent="0.25">
      <c r="A171" s="10" t="s">
        <v>180</v>
      </c>
      <c r="B171" s="11">
        <v>42766796</v>
      </c>
      <c r="C171" s="12" t="s">
        <v>181</v>
      </c>
      <c r="D171" s="63">
        <v>1125474</v>
      </c>
      <c r="E171" s="11" t="s">
        <v>57</v>
      </c>
      <c r="F171" s="11">
        <v>2015</v>
      </c>
      <c r="G171" s="13" t="s">
        <v>21</v>
      </c>
      <c r="H171" s="14">
        <v>4.5350000000000001</v>
      </c>
      <c r="I171" s="14">
        <v>4.5350000000000001</v>
      </c>
      <c r="J171" s="14">
        <f t="shared" si="7"/>
        <v>0</v>
      </c>
      <c r="K171" s="14"/>
      <c r="L171" s="56"/>
      <c r="M171" s="15"/>
      <c r="N171" s="15"/>
      <c r="O171" s="16"/>
      <c r="P171" s="17" t="s">
        <v>22</v>
      </c>
      <c r="Q171" s="18">
        <v>0</v>
      </c>
      <c r="R171" s="19"/>
      <c r="S171" s="19">
        <v>0</v>
      </c>
      <c r="T171" s="19">
        <v>4.5350000000000001</v>
      </c>
      <c r="U171" s="20">
        <v>0</v>
      </c>
      <c r="V171" s="20">
        <f t="shared" si="9"/>
        <v>4.5350000000000001</v>
      </c>
    </row>
    <row r="172" spans="1:22" ht="38.25" x14ac:dyDescent="0.25">
      <c r="A172" s="10" t="s">
        <v>180</v>
      </c>
      <c r="B172" s="11">
        <v>42766796</v>
      </c>
      <c r="C172" s="12" t="s">
        <v>181</v>
      </c>
      <c r="D172" s="63">
        <v>9257937</v>
      </c>
      <c r="E172" s="11" t="s">
        <v>49</v>
      </c>
      <c r="F172" s="11">
        <v>2015</v>
      </c>
      <c r="G172" s="13" t="s">
        <v>21</v>
      </c>
      <c r="H172" s="14">
        <v>4.6760000000000002</v>
      </c>
      <c r="I172" s="14">
        <v>4.6760000000000002</v>
      </c>
      <c r="J172" s="14">
        <f t="shared" si="7"/>
        <v>0</v>
      </c>
      <c r="K172" s="14"/>
      <c r="L172" s="56"/>
      <c r="M172" s="15"/>
      <c r="N172" s="15"/>
      <c r="O172" s="16"/>
      <c r="P172" s="17" t="s">
        <v>22</v>
      </c>
      <c r="Q172" s="18">
        <v>0</v>
      </c>
      <c r="R172" s="19"/>
      <c r="S172" s="19">
        <v>0</v>
      </c>
      <c r="T172" s="19">
        <v>4.6760000000000002</v>
      </c>
      <c r="U172" s="20">
        <v>0</v>
      </c>
      <c r="V172" s="20">
        <f t="shared" si="9"/>
        <v>4.6760000000000002</v>
      </c>
    </row>
    <row r="173" spans="1:22" ht="38.25" x14ac:dyDescent="0.25">
      <c r="A173" s="10" t="s">
        <v>180</v>
      </c>
      <c r="B173" s="11">
        <v>42766796</v>
      </c>
      <c r="C173" s="12" t="s">
        <v>181</v>
      </c>
      <c r="D173" s="63">
        <v>9508464</v>
      </c>
      <c r="E173" s="11" t="s">
        <v>49</v>
      </c>
      <c r="F173" s="11">
        <v>2015</v>
      </c>
      <c r="G173" s="13" t="s">
        <v>21</v>
      </c>
      <c r="H173" s="14">
        <v>6.55</v>
      </c>
      <c r="I173" s="14">
        <v>6.55</v>
      </c>
      <c r="J173" s="14">
        <f t="shared" si="7"/>
        <v>0</v>
      </c>
      <c r="K173" s="14"/>
      <c r="L173" s="56"/>
      <c r="M173" s="15"/>
      <c r="N173" s="15"/>
      <c r="O173" s="16"/>
      <c r="P173" s="17" t="s">
        <v>22</v>
      </c>
      <c r="Q173" s="18">
        <v>0</v>
      </c>
      <c r="R173" s="19"/>
      <c r="S173" s="19">
        <v>0</v>
      </c>
      <c r="T173" s="19">
        <v>6.55</v>
      </c>
      <c r="U173" s="20">
        <v>0</v>
      </c>
      <c r="V173" s="20">
        <f t="shared" si="9"/>
        <v>6.55</v>
      </c>
    </row>
    <row r="174" spans="1:22" ht="38.25" x14ac:dyDescent="0.25">
      <c r="A174" s="10" t="s">
        <v>180</v>
      </c>
      <c r="B174" s="11">
        <v>42766796</v>
      </c>
      <c r="C174" s="12" t="s">
        <v>181</v>
      </c>
      <c r="D174" s="63">
        <v>8303165</v>
      </c>
      <c r="E174" s="11" t="s">
        <v>36</v>
      </c>
      <c r="F174" s="11">
        <v>2015</v>
      </c>
      <c r="G174" s="13" t="s">
        <v>21</v>
      </c>
      <c r="H174" s="14">
        <v>1.9730000000000001</v>
      </c>
      <c r="I174" s="14">
        <v>1.9730000000000001</v>
      </c>
      <c r="J174" s="14">
        <f t="shared" si="7"/>
        <v>0</v>
      </c>
      <c r="K174" s="14"/>
      <c r="L174" s="56"/>
      <c r="M174" s="15"/>
      <c r="N174" s="15">
        <v>1</v>
      </c>
      <c r="O174" s="16" t="s">
        <v>149</v>
      </c>
      <c r="P174" s="17" t="s">
        <v>22</v>
      </c>
      <c r="Q174" s="18">
        <v>0</v>
      </c>
      <c r="R174" s="19"/>
      <c r="S174" s="19">
        <v>0</v>
      </c>
      <c r="T174" s="19">
        <v>1.9730000000000001</v>
      </c>
      <c r="U174" s="20">
        <v>0</v>
      </c>
      <c r="V174" s="20">
        <f t="shared" si="9"/>
        <v>2.9729999999999999</v>
      </c>
    </row>
    <row r="175" spans="1:22" ht="38.25" x14ac:dyDescent="0.25">
      <c r="A175" s="10" t="s">
        <v>180</v>
      </c>
      <c r="B175" s="11">
        <v>42766796</v>
      </c>
      <c r="C175" s="12" t="s">
        <v>181</v>
      </c>
      <c r="D175" s="63">
        <v>3648753</v>
      </c>
      <c r="E175" s="11" t="s">
        <v>58</v>
      </c>
      <c r="F175" s="11">
        <v>2015</v>
      </c>
      <c r="G175" s="13" t="s">
        <v>21</v>
      </c>
      <c r="H175" s="14">
        <v>6.1989999999999998</v>
      </c>
      <c r="I175" s="14">
        <v>6.1989999999999998</v>
      </c>
      <c r="J175" s="14">
        <f t="shared" si="7"/>
        <v>0</v>
      </c>
      <c r="K175" s="14"/>
      <c r="L175" s="56"/>
      <c r="M175" s="15"/>
      <c r="N175" s="15"/>
      <c r="O175" s="16"/>
      <c r="P175" s="17" t="s">
        <v>22</v>
      </c>
      <c r="Q175" s="18">
        <v>0</v>
      </c>
      <c r="R175" s="19"/>
      <c r="S175" s="19">
        <v>0</v>
      </c>
      <c r="T175" s="19">
        <v>5.7990000000000004</v>
      </c>
      <c r="U175" s="20">
        <v>0.4</v>
      </c>
      <c r="V175" s="20">
        <f t="shared" si="9"/>
        <v>6.1989999999999998</v>
      </c>
    </row>
    <row r="176" spans="1:22" ht="38.25" x14ac:dyDescent="0.25">
      <c r="A176" s="10" t="s">
        <v>180</v>
      </c>
      <c r="B176" s="11">
        <v>42766796</v>
      </c>
      <c r="C176" s="12" t="s">
        <v>181</v>
      </c>
      <c r="D176" s="63">
        <v>7457308</v>
      </c>
      <c r="E176" s="11" t="s">
        <v>20</v>
      </c>
      <c r="F176" s="11">
        <v>2015</v>
      </c>
      <c r="G176" s="13" t="s">
        <v>21</v>
      </c>
      <c r="H176" s="14">
        <v>6.44</v>
      </c>
      <c r="I176" s="14">
        <v>6.351</v>
      </c>
      <c r="J176" s="14">
        <f t="shared" si="7"/>
        <v>8.9000000000000412E-2</v>
      </c>
      <c r="K176" s="14"/>
      <c r="L176" s="56"/>
      <c r="M176" s="15"/>
      <c r="N176" s="15"/>
      <c r="O176" s="16"/>
      <c r="P176" s="17" t="s">
        <v>22</v>
      </c>
      <c r="Q176" s="18">
        <v>0</v>
      </c>
      <c r="R176" s="19"/>
      <c r="S176" s="19">
        <v>0</v>
      </c>
      <c r="T176" s="19">
        <v>5.64</v>
      </c>
      <c r="U176" s="20">
        <v>0.8</v>
      </c>
      <c r="V176" s="20">
        <f t="shared" si="9"/>
        <v>6.44</v>
      </c>
    </row>
    <row r="177" spans="1:22" ht="38.25" x14ac:dyDescent="0.25">
      <c r="A177" s="10" t="s">
        <v>180</v>
      </c>
      <c r="B177" s="11">
        <v>42766796</v>
      </c>
      <c r="C177" s="12" t="s">
        <v>181</v>
      </c>
      <c r="D177" s="63">
        <v>3347641</v>
      </c>
      <c r="E177" s="11" t="s">
        <v>52</v>
      </c>
      <c r="F177" s="11">
        <v>2015</v>
      </c>
      <c r="G177" s="13" t="s">
        <v>21</v>
      </c>
      <c r="H177" s="14">
        <v>20.68</v>
      </c>
      <c r="I177" s="14">
        <v>20.68</v>
      </c>
      <c r="J177" s="14">
        <f t="shared" si="7"/>
        <v>0</v>
      </c>
      <c r="K177" s="14"/>
      <c r="L177" s="56"/>
      <c r="M177" s="15"/>
      <c r="N177" s="15"/>
      <c r="O177" s="16"/>
      <c r="P177" s="17" t="s">
        <v>22</v>
      </c>
      <c r="Q177" s="18">
        <v>0</v>
      </c>
      <c r="R177" s="19"/>
      <c r="S177" s="19">
        <v>0</v>
      </c>
      <c r="T177" s="19">
        <v>16.97</v>
      </c>
      <c r="U177" s="20">
        <v>3.71</v>
      </c>
      <c r="V177" s="20">
        <f t="shared" si="9"/>
        <v>20.68</v>
      </c>
    </row>
    <row r="178" spans="1:22" ht="38.25" x14ac:dyDescent="0.25">
      <c r="A178" s="10" t="s">
        <v>180</v>
      </c>
      <c r="B178" s="11">
        <v>42766796</v>
      </c>
      <c r="C178" s="12" t="s">
        <v>181</v>
      </c>
      <c r="D178" s="66">
        <v>2919825</v>
      </c>
      <c r="E178" s="11" t="s">
        <v>80</v>
      </c>
      <c r="F178" s="11">
        <v>2017</v>
      </c>
      <c r="G178" s="13" t="s">
        <v>21</v>
      </c>
      <c r="H178" s="14">
        <v>1.43</v>
      </c>
      <c r="I178" s="14">
        <v>1.43</v>
      </c>
      <c r="J178" s="14">
        <f t="shared" si="7"/>
        <v>0</v>
      </c>
      <c r="K178" s="14"/>
      <c r="L178" s="56"/>
      <c r="M178" s="15"/>
      <c r="N178" s="15">
        <v>1</v>
      </c>
      <c r="O178" s="16" t="s">
        <v>149</v>
      </c>
      <c r="P178" s="17" t="s">
        <v>22</v>
      </c>
      <c r="Q178" s="18">
        <v>0</v>
      </c>
      <c r="R178" s="19"/>
      <c r="S178" s="19">
        <v>0</v>
      </c>
      <c r="T178" s="19">
        <v>1.43</v>
      </c>
      <c r="U178" s="20">
        <v>0</v>
      </c>
      <c r="V178" s="20">
        <f t="shared" si="9"/>
        <v>2.4299999999999997</v>
      </c>
    </row>
    <row r="179" spans="1:22" ht="42.75" x14ac:dyDescent="0.25">
      <c r="A179" s="10" t="s">
        <v>182</v>
      </c>
      <c r="B179" s="11">
        <v>70599858</v>
      </c>
      <c r="C179" s="12" t="s">
        <v>183</v>
      </c>
      <c r="D179" s="63">
        <v>4019091</v>
      </c>
      <c r="E179" s="11" t="s">
        <v>42</v>
      </c>
      <c r="F179" s="11">
        <v>2015</v>
      </c>
      <c r="G179" s="13" t="s">
        <v>26</v>
      </c>
      <c r="H179" s="14">
        <v>25</v>
      </c>
      <c r="I179" s="14">
        <v>25</v>
      </c>
      <c r="J179" s="14">
        <f t="shared" si="7"/>
        <v>0</v>
      </c>
      <c r="K179" s="14"/>
      <c r="L179" s="56"/>
      <c r="M179" s="15"/>
      <c r="N179" s="15"/>
      <c r="O179" s="16"/>
      <c r="P179" s="17" t="s">
        <v>22</v>
      </c>
      <c r="Q179" s="18">
        <v>0</v>
      </c>
      <c r="R179" s="19"/>
      <c r="S179" s="19">
        <v>0</v>
      </c>
      <c r="T179" s="19">
        <v>25</v>
      </c>
      <c r="U179" s="20">
        <v>0</v>
      </c>
      <c r="V179" s="20">
        <f t="shared" si="9"/>
        <v>25</v>
      </c>
    </row>
    <row r="180" spans="1:22" ht="71.25" x14ac:dyDescent="0.25">
      <c r="A180" s="10" t="s">
        <v>184</v>
      </c>
      <c r="B180" s="11">
        <v>60774916</v>
      </c>
      <c r="C180" s="12" t="s">
        <v>185</v>
      </c>
      <c r="D180" s="63">
        <v>3101706</v>
      </c>
      <c r="E180" s="11" t="s">
        <v>186</v>
      </c>
      <c r="F180" s="11">
        <v>2015</v>
      </c>
      <c r="G180" s="13" t="s">
        <v>26</v>
      </c>
      <c r="H180" s="14">
        <v>65</v>
      </c>
      <c r="I180" s="14">
        <v>65</v>
      </c>
      <c r="J180" s="14">
        <f t="shared" si="7"/>
        <v>0</v>
      </c>
      <c r="K180" s="14"/>
      <c r="L180" s="56"/>
      <c r="M180" s="15"/>
      <c r="N180" s="15"/>
      <c r="O180" s="16"/>
      <c r="P180" s="17" t="s">
        <v>22</v>
      </c>
      <c r="Q180" s="18">
        <v>0</v>
      </c>
      <c r="R180" s="19"/>
      <c r="S180" s="19">
        <v>0</v>
      </c>
      <c r="T180" s="19">
        <v>65</v>
      </c>
      <c r="U180" s="20">
        <v>0</v>
      </c>
      <c r="V180" s="20">
        <f t="shared" si="9"/>
        <v>65</v>
      </c>
    </row>
    <row r="181" spans="1:22" ht="42.75" x14ac:dyDescent="0.25">
      <c r="A181" s="10" t="s">
        <v>187</v>
      </c>
      <c r="B181" s="11">
        <v>63729521</v>
      </c>
      <c r="C181" s="12" t="s">
        <v>188</v>
      </c>
      <c r="D181" s="63">
        <v>1064458</v>
      </c>
      <c r="E181" s="11" t="s">
        <v>49</v>
      </c>
      <c r="F181" s="11">
        <v>2015</v>
      </c>
      <c r="G181" s="13" t="s">
        <v>21</v>
      </c>
      <c r="H181" s="14">
        <v>9.4</v>
      </c>
      <c r="I181" s="14">
        <v>9.4</v>
      </c>
      <c r="J181" s="14">
        <f t="shared" si="7"/>
        <v>0</v>
      </c>
      <c r="K181" s="14"/>
      <c r="L181" s="56"/>
      <c r="M181" s="15"/>
      <c r="N181" s="15"/>
      <c r="O181" s="16"/>
      <c r="P181" s="17" t="s">
        <v>22</v>
      </c>
      <c r="Q181" s="18">
        <v>0</v>
      </c>
      <c r="R181" s="19"/>
      <c r="S181" s="19">
        <v>0</v>
      </c>
      <c r="T181" s="19">
        <v>9</v>
      </c>
      <c r="U181" s="20">
        <v>0.4</v>
      </c>
      <c r="V181" s="20">
        <f t="shared" si="9"/>
        <v>9.4</v>
      </c>
    </row>
    <row r="182" spans="1:22" ht="42.75" x14ac:dyDescent="0.25">
      <c r="A182" s="12" t="s">
        <v>189</v>
      </c>
      <c r="B182" s="11">
        <v>27041972</v>
      </c>
      <c r="C182" s="35" t="s">
        <v>190</v>
      </c>
      <c r="D182" s="63">
        <v>3277328</v>
      </c>
      <c r="E182" s="11" t="s">
        <v>46</v>
      </c>
      <c r="F182" s="11">
        <v>2015</v>
      </c>
      <c r="G182" s="13" t="s">
        <v>21</v>
      </c>
      <c r="H182" s="14">
        <v>8</v>
      </c>
      <c r="I182" s="14">
        <v>8</v>
      </c>
      <c r="J182" s="14">
        <f t="shared" si="7"/>
        <v>0</v>
      </c>
      <c r="K182" s="14"/>
      <c r="L182" s="56"/>
      <c r="M182" s="15"/>
      <c r="N182" s="15"/>
      <c r="O182" s="16"/>
      <c r="P182" s="17" t="s">
        <v>22</v>
      </c>
      <c r="Q182" s="18">
        <v>0</v>
      </c>
      <c r="R182" s="19"/>
      <c r="S182" s="19">
        <v>0</v>
      </c>
      <c r="T182" s="19">
        <v>7</v>
      </c>
      <c r="U182" s="20">
        <v>1</v>
      </c>
      <c r="V182" s="20">
        <f t="shared" si="9"/>
        <v>8</v>
      </c>
    </row>
    <row r="183" spans="1:22" ht="42.75" x14ac:dyDescent="0.25">
      <c r="A183" s="25" t="s">
        <v>189</v>
      </c>
      <c r="B183" s="26">
        <v>27041972</v>
      </c>
      <c r="C183" s="36" t="s">
        <v>190</v>
      </c>
      <c r="D183" s="65">
        <v>3213690</v>
      </c>
      <c r="E183" s="26" t="s">
        <v>80</v>
      </c>
      <c r="F183" s="26">
        <v>2018</v>
      </c>
      <c r="G183" s="28" t="s">
        <v>21</v>
      </c>
      <c r="H183" s="14">
        <v>3</v>
      </c>
      <c r="I183" s="14">
        <v>3</v>
      </c>
      <c r="J183" s="14">
        <f t="shared" si="7"/>
        <v>0</v>
      </c>
      <c r="K183" s="14"/>
      <c r="L183" s="58"/>
      <c r="M183" s="29"/>
      <c r="N183" s="29"/>
      <c r="O183" s="33"/>
      <c r="P183" s="32" t="s">
        <v>22</v>
      </c>
      <c r="Q183" s="18">
        <v>0</v>
      </c>
      <c r="R183" s="18"/>
      <c r="S183" s="19">
        <v>0</v>
      </c>
      <c r="T183" s="19">
        <v>2</v>
      </c>
      <c r="U183" s="20">
        <v>1</v>
      </c>
      <c r="V183" s="20">
        <f t="shared" si="9"/>
        <v>3</v>
      </c>
    </row>
    <row r="184" spans="1:22" ht="42.75" x14ac:dyDescent="0.25">
      <c r="A184" s="10" t="s">
        <v>191</v>
      </c>
      <c r="B184" s="11">
        <v>29393647</v>
      </c>
      <c r="C184" s="12" t="s">
        <v>192</v>
      </c>
      <c r="D184" s="63">
        <v>7771226</v>
      </c>
      <c r="E184" s="11" t="s">
        <v>49</v>
      </c>
      <c r="F184" s="11">
        <v>2015</v>
      </c>
      <c r="G184" s="13" t="s">
        <v>21</v>
      </c>
      <c r="H184" s="14">
        <v>11</v>
      </c>
      <c r="I184" s="14">
        <v>11</v>
      </c>
      <c r="J184" s="14">
        <f t="shared" si="7"/>
        <v>0</v>
      </c>
      <c r="K184" s="14"/>
      <c r="L184" s="56"/>
      <c r="M184" s="15"/>
      <c r="N184" s="15"/>
      <c r="O184" s="16"/>
      <c r="P184" s="17" t="s">
        <v>22</v>
      </c>
      <c r="Q184" s="18">
        <v>0</v>
      </c>
      <c r="R184" s="19"/>
      <c r="S184" s="19">
        <v>0</v>
      </c>
      <c r="T184" s="19">
        <v>10</v>
      </c>
      <c r="U184" s="20">
        <v>1</v>
      </c>
      <c r="V184" s="20">
        <f t="shared" si="9"/>
        <v>11</v>
      </c>
    </row>
    <row r="185" spans="1:22" ht="42.75" x14ac:dyDescent="0.25">
      <c r="A185" s="10" t="s">
        <v>191</v>
      </c>
      <c r="B185" s="11">
        <v>29393647</v>
      </c>
      <c r="C185" s="12" t="s">
        <v>192</v>
      </c>
      <c r="D185" s="63">
        <v>5556166</v>
      </c>
      <c r="E185" s="11" t="s">
        <v>51</v>
      </c>
      <c r="F185" s="11">
        <v>2017</v>
      </c>
      <c r="G185" s="13" t="s">
        <v>26</v>
      </c>
      <c r="H185" s="14">
        <v>5</v>
      </c>
      <c r="I185" s="14">
        <v>5</v>
      </c>
      <c r="J185" s="14">
        <f t="shared" si="7"/>
        <v>0</v>
      </c>
      <c r="K185" s="14"/>
      <c r="L185" s="56"/>
      <c r="M185" s="15"/>
      <c r="N185" s="15"/>
      <c r="O185" s="16"/>
      <c r="P185" s="17" t="s">
        <v>22</v>
      </c>
      <c r="Q185" s="18">
        <v>0</v>
      </c>
      <c r="R185" s="19"/>
      <c r="S185" s="19">
        <v>0</v>
      </c>
      <c r="T185" s="19">
        <v>5</v>
      </c>
      <c r="U185" s="20">
        <v>0</v>
      </c>
      <c r="V185" s="20">
        <f t="shared" si="9"/>
        <v>5</v>
      </c>
    </row>
    <row r="186" spans="1:22" ht="42.75" x14ac:dyDescent="0.25">
      <c r="A186" s="10" t="s">
        <v>193</v>
      </c>
      <c r="B186" s="11">
        <v>28553187</v>
      </c>
      <c r="C186" s="12" t="s">
        <v>194</v>
      </c>
      <c r="D186" s="63">
        <v>5002960</v>
      </c>
      <c r="E186" s="11" t="s">
        <v>57</v>
      </c>
      <c r="F186" s="11">
        <v>2015</v>
      </c>
      <c r="G186" s="13" t="s">
        <v>21</v>
      </c>
      <c r="H186" s="14">
        <v>4.9489999999999998</v>
      </c>
      <c r="I186" s="14">
        <v>4.9489999999999998</v>
      </c>
      <c r="J186" s="14">
        <f t="shared" si="7"/>
        <v>0</v>
      </c>
      <c r="K186" s="14"/>
      <c r="L186" s="56"/>
      <c r="M186" s="15"/>
      <c r="N186" s="15"/>
      <c r="O186" s="16"/>
      <c r="P186" s="17" t="s">
        <v>22</v>
      </c>
      <c r="Q186" s="18">
        <v>0</v>
      </c>
      <c r="R186" s="19"/>
      <c r="S186" s="19">
        <v>0</v>
      </c>
      <c r="T186" s="19">
        <v>4.9489999999999998</v>
      </c>
      <c r="U186" s="20">
        <v>0</v>
      </c>
      <c r="V186" s="20">
        <f t="shared" si="9"/>
        <v>4.9489999999999998</v>
      </c>
    </row>
    <row r="187" spans="1:22" ht="42.75" x14ac:dyDescent="0.25">
      <c r="A187" s="10" t="s">
        <v>195</v>
      </c>
      <c r="B187" s="11">
        <v>66743192</v>
      </c>
      <c r="C187" s="12" t="s">
        <v>196</v>
      </c>
      <c r="D187" s="63">
        <v>9567487</v>
      </c>
      <c r="E187" s="11" t="s">
        <v>73</v>
      </c>
      <c r="F187" s="11">
        <v>2015</v>
      </c>
      <c r="G187" s="13" t="s">
        <v>21</v>
      </c>
      <c r="H187" s="14">
        <v>3.625</v>
      </c>
      <c r="I187" s="14">
        <v>3.625</v>
      </c>
      <c r="J187" s="14">
        <f t="shared" si="7"/>
        <v>0</v>
      </c>
      <c r="K187" s="14"/>
      <c r="L187" s="56"/>
      <c r="M187" s="15"/>
      <c r="N187" s="15"/>
      <c r="O187" s="16"/>
      <c r="P187" s="17" t="s">
        <v>22</v>
      </c>
      <c r="Q187" s="18">
        <v>0</v>
      </c>
      <c r="R187" s="19"/>
      <c r="S187" s="19">
        <v>0</v>
      </c>
      <c r="T187" s="19">
        <v>3.625</v>
      </c>
      <c r="U187" s="20">
        <v>0</v>
      </c>
      <c r="V187" s="20">
        <f t="shared" si="9"/>
        <v>3.625</v>
      </c>
    </row>
    <row r="188" spans="1:22" ht="42.75" x14ac:dyDescent="0.25">
      <c r="A188" s="10" t="s">
        <v>195</v>
      </c>
      <c r="B188" s="11">
        <v>66743192</v>
      </c>
      <c r="C188" s="12" t="s">
        <v>196</v>
      </c>
      <c r="D188" s="63">
        <v>2932606</v>
      </c>
      <c r="E188" s="11" t="s">
        <v>29</v>
      </c>
      <c r="F188" s="11">
        <v>2015</v>
      </c>
      <c r="G188" s="13" t="s">
        <v>21</v>
      </c>
      <c r="H188" s="14">
        <v>3</v>
      </c>
      <c r="I188" s="14">
        <v>3</v>
      </c>
      <c r="J188" s="14">
        <f t="shared" si="7"/>
        <v>0</v>
      </c>
      <c r="K188" s="14"/>
      <c r="L188" s="56"/>
      <c r="M188" s="15"/>
      <c r="N188" s="15"/>
      <c r="O188" s="16"/>
      <c r="P188" s="17" t="s">
        <v>22</v>
      </c>
      <c r="Q188" s="18">
        <v>0</v>
      </c>
      <c r="R188" s="19"/>
      <c r="S188" s="19">
        <v>0</v>
      </c>
      <c r="T188" s="19">
        <v>3</v>
      </c>
      <c r="U188" s="20">
        <v>0</v>
      </c>
      <c r="V188" s="20">
        <f t="shared" si="9"/>
        <v>3</v>
      </c>
    </row>
    <row r="189" spans="1:22" ht="42.75" x14ac:dyDescent="0.25">
      <c r="A189" s="10" t="s">
        <v>195</v>
      </c>
      <c r="B189" s="11">
        <v>66743192</v>
      </c>
      <c r="C189" s="12" t="s">
        <v>196</v>
      </c>
      <c r="D189" s="63">
        <v>4614010</v>
      </c>
      <c r="E189" s="11" t="s">
        <v>36</v>
      </c>
      <c r="F189" s="11">
        <v>2019</v>
      </c>
      <c r="G189" s="13" t="s">
        <v>21</v>
      </c>
      <c r="H189" s="14">
        <v>1</v>
      </c>
      <c r="I189" s="14">
        <v>1</v>
      </c>
      <c r="J189" s="14">
        <f t="shared" si="7"/>
        <v>0</v>
      </c>
      <c r="K189" s="14"/>
      <c r="L189" s="56"/>
      <c r="M189" s="15"/>
      <c r="N189" s="15"/>
      <c r="O189" s="16"/>
      <c r="P189" s="17" t="s">
        <v>22</v>
      </c>
      <c r="Q189" s="18">
        <v>0</v>
      </c>
      <c r="R189" s="19"/>
      <c r="S189" s="19">
        <v>0</v>
      </c>
      <c r="T189" s="19">
        <v>0</v>
      </c>
      <c r="U189" s="20" t="s">
        <v>85</v>
      </c>
      <c r="V189" s="20">
        <f t="shared" si="9"/>
        <v>1</v>
      </c>
    </row>
    <row r="190" spans="1:22" ht="42.75" x14ac:dyDescent="0.25">
      <c r="A190" s="10" t="s">
        <v>195</v>
      </c>
      <c r="B190" s="11">
        <v>66743192</v>
      </c>
      <c r="C190" s="12" t="s">
        <v>196</v>
      </c>
      <c r="D190" s="63">
        <v>1403846</v>
      </c>
      <c r="E190" s="11" t="s">
        <v>33</v>
      </c>
      <c r="F190" s="11">
        <v>2015</v>
      </c>
      <c r="G190" s="13" t="s">
        <v>21</v>
      </c>
      <c r="H190" s="14">
        <v>2.8</v>
      </c>
      <c r="I190" s="14">
        <v>2.8</v>
      </c>
      <c r="J190" s="14">
        <f t="shared" si="7"/>
        <v>0</v>
      </c>
      <c r="K190" s="14"/>
      <c r="L190" s="56"/>
      <c r="M190" s="15"/>
      <c r="N190" s="15"/>
      <c r="O190" s="16"/>
      <c r="P190" s="17" t="s">
        <v>22</v>
      </c>
      <c r="Q190" s="18">
        <v>0</v>
      </c>
      <c r="R190" s="19"/>
      <c r="S190" s="19">
        <v>0</v>
      </c>
      <c r="T190" s="19">
        <v>2</v>
      </c>
      <c r="U190" s="20">
        <v>0.8</v>
      </c>
      <c r="V190" s="20">
        <f t="shared" si="9"/>
        <v>2.8</v>
      </c>
    </row>
    <row r="191" spans="1:22" ht="42.75" x14ac:dyDescent="0.25">
      <c r="A191" s="10" t="s">
        <v>197</v>
      </c>
      <c r="B191" s="11">
        <v>70890595</v>
      </c>
      <c r="C191" s="12" t="s">
        <v>198</v>
      </c>
      <c r="D191" s="63">
        <v>6085733</v>
      </c>
      <c r="E191" s="11" t="s">
        <v>49</v>
      </c>
      <c r="F191" s="11">
        <v>2015</v>
      </c>
      <c r="G191" s="13" t="s">
        <v>21</v>
      </c>
      <c r="H191" s="14">
        <v>3.5</v>
      </c>
      <c r="I191" s="14">
        <v>3.5</v>
      </c>
      <c r="J191" s="14">
        <f t="shared" si="7"/>
        <v>0</v>
      </c>
      <c r="K191" s="14"/>
      <c r="L191" s="56"/>
      <c r="M191" s="15"/>
      <c r="N191" s="15"/>
      <c r="O191" s="16"/>
      <c r="P191" s="17" t="s">
        <v>22</v>
      </c>
      <c r="Q191" s="18">
        <v>1</v>
      </c>
      <c r="R191" s="19"/>
      <c r="S191" s="19">
        <v>0</v>
      </c>
      <c r="T191" s="19">
        <v>3.5</v>
      </c>
      <c r="U191" s="20">
        <v>0</v>
      </c>
      <c r="V191" s="20">
        <f t="shared" si="9"/>
        <v>3.5</v>
      </c>
    </row>
    <row r="192" spans="1:22" ht="87" customHeight="1" x14ac:dyDescent="0.25">
      <c r="A192" s="10" t="s">
        <v>197</v>
      </c>
      <c r="B192" s="11">
        <v>70890595</v>
      </c>
      <c r="C192" s="12" t="s">
        <v>198</v>
      </c>
      <c r="D192" s="63">
        <v>7233713</v>
      </c>
      <c r="E192" s="11" t="s">
        <v>49</v>
      </c>
      <c r="F192" s="11">
        <v>2015</v>
      </c>
      <c r="G192" s="13" t="s">
        <v>21</v>
      </c>
      <c r="H192" s="14">
        <v>2.41</v>
      </c>
      <c r="I192" s="14">
        <v>2.41</v>
      </c>
      <c r="J192" s="14">
        <f t="shared" si="7"/>
        <v>0</v>
      </c>
      <c r="K192" s="14"/>
      <c r="L192" s="56"/>
      <c r="M192" s="15"/>
      <c r="N192" s="15"/>
      <c r="O192" s="16"/>
      <c r="P192" s="17" t="s">
        <v>22</v>
      </c>
      <c r="Q192" s="18">
        <v>1</v>
      </c>
      <c r="R192" s="19"/>
      <c r="S192" s="19">
        <v>0</v>
      </c>
      <c r="T192" s="19">
        <v>2.41</v>
      </c>
      <c r="U192" s="20">
        <v>0</v>
      </c>
      <c r="V192" s="20">
        <f t="shared" si="9"/>
        <v>2.41</v>
      </c>
    </row>
    <row r="193" spans="1:22" ht="42.75" x14ac:dyDescent="0.25">
      <c r="A193" s="10" t="s">
        <v>197</v>
      </c>
      <c r="B193" s="11">
        <v>70890595</v>
      </c>
      <c r="C193" s="12" t="s">
        <v>198</v>
      </c>
      <c r="D193" s="63">
        <v>6008321</v>
      </c>
      <c r="E193" s="11" t="s">
        <v>41</v>
      </c>
      <c r="F193" s="11">
        <v>2015</v>
      </c>
      <c r="G193" s="13" t="s">
        <v>26</v>
      </c>
      <c r="H193" s="14">
        <v>19</v>
      </c>
      <c r="I193" s="14">
        <v>19</v>
      </c>
      <c r="J193" s="14">
        <f t="shared" si="7"/>
        <v>0</v>
      </c>
      <c r="K193" s="14"/>
      <c r="L193" s="56"/>
      <c r="M193" s="15"/>
      <c r="N193" s="15"/>
      <c r="O193" s="16"/>
      <c r="P193" s="17" t="s">
        <v>22</v>
      </c>
      <c r="Q193" s="18">
        <v>1</v>
      </c>
      <c r="R193" s="19"/>
      <c r="S193" s="19">
        <v>0</v>
      </c>
      <c r="T193" s="19">
        <v>19</v>
      </c>
      <c r="U193" s="20">
        <v>0</v>
      </c>
      <c r="V193" s="20">
        <f t="shared" si="9"/>
        <v>19</v>
      </c>
    </row>
    <row r="194" spans="1:22" ht="42.75" x14ac:dyDescent="0.25">
      <c r="A194" s="10" t="s">
        <v>197</v>
      </c>
      <c r="B194" s="11">
        <v>70890595</v>
      </c>
      <c r="C194" s="12" t="s">
        <v>198</v>
      </c>
      <c r="D194" s="63">
        <v>2034728</v>
      </c>
      <c r="E194" s="11" t="s">
        <v>51</v>
      </c>
      <c r="F194" s="11">
        <v>2015</v>
      </c>
      <c r="G194" s="13" t="s">
        <v>26</v>
      </c>
      <c r="H194" s="14">
        <v>16</v>
      </c>
      <c r="I194" s="14">
        <v>16</v>
      </c>
      <c r="J194" s="14">
        <f t="shared" si="7"/>
        <v>0</v>
      </c>
      <c r="K194" s="14"/>
      <c r="L194" s="56"/>
      <c r="M194" s="15"/>
      <c r="N194" s="15"/>
      <c r="O194" s="16"/>
      <c r="P194" s="17" t="s">
        <v>22</v>
      </c>
      <c r="Q194" s="18">
        <v>1</v>
      </c>
      <c r="R194" s="19"/>
      <c r="S194" s="19">
        <v>0</v>
      </c>
      <c r="T194" s="19">
        <v>16</v>
      </c>
      <c r="U194" s="20">
        <v>0</v>
      </c>
      <c r="V194" s="20">
        <f t="shared" si="9"/>
        <v>16</v>
      </c>
    </row>
    <row r="195" spans="1:22" ht="42.75" x14ac:dyDescent="0.25">
      <c r="A195" s="10" t="s">
        <v>197</v>
      </c>
      <c r="B195" s="11">
        <v>70890595</v>
      </c>
      <c r="C195" s="12" t="s">
        <v>198</v>
      </c>
      <c r="D195" s="63">
        <v>9044010</v>
      </c>
      <c r="E195" s="11" t="s">
        <v>59</v>
      </c>
      <c r="F195" s="11">
        <v>2015</v>
      </c>
      <c r="G195" s="13" t="s">
        <v>21</v>
      </c>
      <c r="H195" s="14">
        <v>3.09</v>
      </c>
      <c r="I195" s="14">
        <v>3.09</v>
      </c>
      <c r="J195" s="14">
        <f t="shared" ref="J195:J258" si="10">H195-I195</f>
        <v>0</v>
      </c>
      <c r="K195" s="14"/>
      <c r="L195" s="56"/>
      <c r="M195" s="15"/>
      <c r="N195" s="15"/>
      <c r="O195" s="16"/>
      <c r="P195" s="17" t="s">
        <v>22</v>
      </c>
      <c r="Q195" s="18">
        <v>1</v>
      </c>
      <c r="R195" s="19"/>
      <c r="S195" s="19">
        <v>0</v>
      </c>
      <c r="T195" s="19">
        <v>2.59</v>
      </c>
      <c r="U195" s="20">
        <v>0.5</v>
      </c>
      <c r="V195" s="20">
        <f t="shared" si="9"/>
        <v>3.09</v>
      </c>
    </row>
    <row r="196" spans="1:22" ht="42.75" x14ac:dyDescent="0.25">
      <c r="A196" s="10" t="s">
        <v>197</v>
      </c>
      <c r="B196" s="11">
        <v>70890595</v>
      </c>
      <c r="C196" s="12" t="s">
        <v>198</v>
      </c>
      <c r="D196" s="63">
        <v>6682015</v>
      </c>
      <c r="E196" s="11" t="s">
        <v>199</v>
      </c>
      <c r="F196" s="11">
        <v>2015</v>
      </c>
      <c r="G196" s="13" t="s">
        <v>26</v>
      </c>
      <c r="H196" s="14">
        <v>6</v>
      </c>
      <c r="I196" s="14">
        <v>6</v>
      </c>
      <c r="J196" s="14">
        <f t="shared" si="10"/>
        <v>0</v>
      </c>
      <c r="K196" s="14"/>
      <c r="L196" s="56"/>
      <c r="M196" s="15"/>
      <c r="N196" s="15"/>
      <c r="O196" s="16"/>
      <c r="P196" s="17" t="s">
        <v>22</v>
      </c>
      <c r="Q196" s="18">
        <v>1</v>
      </c>
      <c r="R196" s="19"/>
      <c r="S196" s="19">
        <v>0</v>
      </c>
      <c r="T196" s="19">
        <v>6</v>
      </c>
      <c r="U196" s="20">
        <v>0</v>
      </c>
      <c r="V196" s="20">
        <f t="shared" si="9"/>
        <v>6</v>
      </c>
    </row>
    <row r="197" spans="1:22" ht="42.75" x14ac:dyDescent="0.25">
      <c r="A197" s="23" t="s">
        <v>200</v>
      </c>
      <c r="B197" s="11">
        <v>44053991</v>
      </c>
      <c r="C197" s="12" t="s">
        <v>201</v>
      </c>
      <c r="D197" s="63">
        <v>3361845</v>
      </c>
      <c r="E197" s="11" t="s">
        <v>49</v>
      </c>
      <c r="F197" s="11">
        <v>2015</v>
      </c>
      <c r="G197" s="13" t="s">
        <v>21</v>
      </c>
      <c r="H197" s="14">
        <v>11.265000000000001</v>
      </c>
      <c r="I197" s="14">
        <v>11.265000000000001</v>
      </c>
      <c r="J197" s="14">
        <f t="shared" si="10"/>
        <v>0</v>
      </c>
      <c r="K197" s="14"/>
      <c r="L197" s="56"/>
      <c r="M197" s="15"/>
      <c r="N197" s="15"/>
      <c r="O197" s="16"/>
      <c r="P197" s="17" t="s">
        <v>22</v>
      </c>
      <c r="Q197" s="18">
        <v>0</v>
      </c>
      <c r="R197" s="19"/>
      <c r="S197" s="19">
        <v>0</v>
      </c>
      <c r="T197" s="19">
        <v>11.265000000000001</v>
      </c>
      <c r="U197" s="20">
        <v>0</v>
      </c>
      <c r="V197" s="20">
        <f t="shared" si="9"/>
        <v>11.265000000000001</v>
      </c>
    </row>
    <row r="198" spans="1:22" ht="42.75" x14ac:dyDescent="0.25">
      <c r="A198" s="23" t="s">
        <v>200</v>
      </c>
      <c r="B198" s="11">
        <v>44053991</v>
      </c>
      <c r="C198" s="12" t="s">
        <v>201</v>
      </c>
      <c r="D198" s="63">
        <v>7845129</v>
      </c>
      <c r="E198" s="11" t="s">
        <v>51</v>
      </c>
      <c r="F198" s="11">
        <v>2016</v>
      </c>
      <c r="G198" s="13" t="s">
        <v>26</v>
      </c>
      <c r="H198" s="14">
        <v>14</v>
      </c>
      <c r="I198" s="14">
        <v>14</v>
      </c>
      <c r="J198" s="14">
        <f t="shared" si="10"/>
        <v>0</v>
      </c>
      <c r="K198" s="14"/>
      <c r="L198" s="56"/>
      <c r="M198" s="15"/>
      <c r="N198" s="15"/>
      <c r="O198" s="16"/>
      <c r="P198" s="17" t="s">
        <v>22</v>
      </c>
      <c r="Q198" s="18">
        <v>0</v>
      </c>
      <c r="R198" s="19"/>
      <c r="S198" s="19">
        <v>0</v>
      </c>
      <c r="T198" s="19">
        <v>14</v>
      </c>
      <c r="U198" s="20">
        <v>0</v>
      </c>
      <c r="V198" s="20">
        <f t="shared" si="9"/>
        <v>14</v>
      </c>
    </row>
    <row r="199" spans="1:22" ht="42.75" x14ac:dyDescent="0.25">
      <c r="A199" s="23" t="s">
        <v>200</v>
      </c>
      <c r="B199" s="11">
        <v>44053991</v>
      </c>
      <c r="C199" s="12" t="s">
        <v>201</v>
      </c>
      <c r="D199" s="63">
        <v>1178467</v>
      </c>
      <c r="E199" s="11" t="s">
        <v>153</v>
      </c>
      <c r="F199" s="11">
        <v>2016</v>
      </c>
      <c r="G199" s="13" t="s">
        <v>21</v>
      </c>
      <c r="H199" s="14">
        <v>1.4</v>
      </c>
      <c r="I199" s="14">
        <v>1.4</v>
      </c>
      <c r="J199" s="14">
        <f t="shared" si="10"/>
        <v>0</v>
      </c>
      <c r="K199" s="14"/>
      <c r="L199" s="56"/>
      <c r="M199" s="15"/>
      <c r="N199" s="15"/>
      <c r="O199" s="16"/>
      <c r="P199" s="17" t="s">
        <v>22</v>
      </c>
      <c r="Q199" s="18">
        <v>0</v>
      </c>
      <c r="R199" s="19"/>
      <c r="S199" s="19">
        <v>0</v>
      </c>
      <c r="T199" s="19">
        <v>1.4</v>
      </c>
      <c r="U199" s="20">
        <v>0</v>
      </c>
      <c r="V199" s="20">
        <f t="shared" si="9"/>
        <v>1.4</v>
      </c>
    </row>
    <row r="200" spans="1:22" ht="42.75" x14ac:dyDescent="0.25">
      <c r="A200" s="10" t="s">
        <v>202</v>
      </c>
      <c r="B200" s="11">
        <v>26708451</v>
      </c>
      <c r="C200" s="12" t="s">
        <v>203</v>
      </c>
      <c r="D200" s="63">
        <v>1577569</v>
      </c>
      <c r="E200" s="11" t="s">
        <v>20</v>
      </c>
      <c r="F200" s="11">
        <v>2015</v>
      </c>
      <c r="G200" s="13" t="s">
        <v>21</v>
      </c>
      <c r="H200" s="14">
        <v>15</v>
      </c>
      <c r="I200" s="14">
        <v>15</v>
      </c>
      <c r="J200" s="14">
        <f t="shared" si="10"/>
        <v>0</v>
      </c>
      <c r="K200" s="14"/>
      <c r="L200" s="56"/>
      <c r="M200" s="15"/>
      <c r="N200" s="15"/>
      <c r="O200" s="16"/>
      <c r="P200" s="17" t="s">
        <v>22</v>
      </c>
      <c r="Q200" s="18">
        <v>0</v>
      </c>
      <c r="R200" s="19"/>
      <c r="S200" s="19">
        <v>0</v>
      </c>
      <c r="T200" s="19">
        <v>10</v>
      </c>
      <c r="U200" s="20">
        <v>5</v>
      </c>
      <c r="V200" s="20">
        <f t="shared" ref="V200:V222" si="11">H200+L200+M200+N200</f>
        <v>15</v>
      </c>
    </row>
    <row r="201" spans="1:22" ht="42.75" x14ac:dyDescent="0.25">
      <c r="A201" s="10" t="s">
        <v>202</v>
      </c>
      <c r="B201" s="11">
        <v>26708451</v>
      </c>
      <c r="C201" s="12" t="s">
        <v>203</v>
      </c>
      <c r="D201" s="63">
        <v>2229881</v>
      </c>
      <c r="E201" s="11" t="s">
        <v>68</v>
      </c>
      <c r="F201" s="11">
        <v>2015</v>
      </c>
      <c r="G201" s="13" t="s">
        <v>21</v>
      </c>
      <c r="H201" s="14">
        <v>4.0990000000000002</v>
      </c>
      <c r="I201" s="14">
        <v>4.0990000000000002</v>
      </c>
      <c r="J201" s="14">
        <f t="shared" si="10"/>
        <v>0</v>
      </c>
      <c r="K201" s="14"/>
      <c r="L201" s="56"/>
      <c r="M201" s="15"/>
      <c r="N201" s="15"/>
      <c r="O201" s="16"/>
      <c r="P201" s="17" t="s">
        <v>22</v>
      </c>
      <c r="Q201" s="18">
        <v>0</v>
      </c>
      <c r="R201" s="19"/>
      <c r="S201" s="19">
        <v>0</v>
      </c>
      <c r="T201" s="19">
        <v>4.0990000000000002</v>
      </c>
      <c r="U201" s="20">
        <v>0</v>
      </c>
      <c r="V201" s="20">
        <f t="shared" si="11"/>
        <v>4.0990000000000002</v>
      </c>
    </row>
    <row r="202" spans="1:22" ht="71.25" x14ac:dyDescent="0.25">
      <c r="A202" s="10" t="s">
        <v>202</v>
      </c>
      <c r="B202" s="11">
        <v>26708451</v>
      </c>
      <c r="C202" s="12" t="s">
        <v>203</v>
      </c>
      <c r="D202" s="63">
        <v>4546630</v>
      </c>
      <c r="E202" s="11" t="s">
        <v>171</v>
      </c>
      <c r="F202" s="11">
        <v>2015</v>
      </c>
      <c r="G202" s="13" t="s">
        <v>21</v>
      </c>
      <c r="H202" s="14">
        <v>0.5</v>
      </c>
      <c r="I202" s="14">
        <v>0.5</v>
      </c>
      <c r="J202" s="14">
        <f t="shared" si="10"/>
        <v>0</v>
      </c>
      <c r="K202" s="14"/>
      <c r="L202" s="56"/>
      <c r="M202" s="15"/>
      <c r="N202" s="15"/>
      <c r="O202" s="16"/>
      <c r="P202" s="17" t="s">
        <v>22</v>
      </c>
      <c r="Q202" s="18">
        <v>0</v>
      </c>
      <c r="R202" s="19"/>
      <c r="S202" s="19">
        <v>0</v>
      </c>
      <c r="T202" s="19">
        <v>0.5</v>
      </c>
      <c r="U202" s="20">
        <v>0</v>
      </c>
      <c r="V202" s="20">
        <f t="shared" si="11"/>
        <v>0.5</v>
      </c>
    </row>
    <row r="203" spans="1:22" ht="42.75" x14ac:dyDescent="0.25">
      <c r="A203" s="10" t="s">
        <v>204</v>
      </c>
      <c r="B203" s="11">
        <v>296244</v>
      </c>
      <c r="C203" s="12" t="s">
        <v>205</v>
      </c>
      <c r="D203" s="63">
        <v>9130072</v>
      </c>
      <c r="E203" s="11" t="s">
        <v>52</v>
      </c>
      <c r="F203" s="11">
        <v>2015</v>
      </c>
      <c r="G203" s="13" t="s">
        <v>21</v>
      </c>
      <c r="H203" s="14">
        <v>4.5</v>
      </c>
      <c r="I203" s="14">
        <v>4.5</v>
      </c>
      <c r="J203" s="14">
        <f t="shared" si="10"/>
        <v>0</v>
      </c>
      <c r="K203" s="14"/>
      <c r="L203" s="56"/>
      <c r="M203" s="15"/>
      <c r="N203" s="15"/>
      <c r="O203" s="16"/>
      <c r="P203" s="17" t="s">
        <v>22</v>
      </c>
      <c r="Q203" s="18">
        <v>0</v>
      </c>
      <c r="R203" s="19"/>
      <c r="S203" s="19">
        <v>0</v>
      </c>
      <c r="T203" s="19">
        <v>1.5</v>
      </c>
      <c r="U203" s="20">
        <v>3</v>
      </c>
      <c r="V203" s="20">
        <f t="shared" si="11"/>
        <v>4.5</v>
      </c>
    </row>
    <row r="204" spans="1:22" ht="42.75" x14ac:dyDescent="0.25">
      <c r="A204" s="10" t="s">
        <v>206</v>
      </c>
      <c r="B204" s="11">
        <v>301078</v>
      </c>
      <c r="C204" s="12" t="s">
        <v>207</v>
      </c>
      <c r="D204" s="63">
        <v>8717119</v>
      </c>
      <c r="E204" s="11" t="s">
        <v>52</v>
      </c>
      <c r="F204" s="11">
        <v>2015</v>
      </c>
      <c r="G204" s="13" t="s">
        <v>21</v>
      </c>
      <c r="H204" s="14">
        <v>2.9</v>
      </c>
      <c r="I204" s="14">
        <v>2.9</v>
      </c>
      <c r="J204" s="14">
        <f t="shared" si="10"/>
        <v>0</v>
      </c>
      <c r="K204" s="14"/>
      <c r="L204" s="56"/>
      <c r="M204" s="15"/>
      <c r="N204" s="15"/>
      <c r="O204" s="16"/>
      <c r="P204" s="17" t="s">
        <v>22</v>
      </c>
      <c r="Q204" s="18">
        <v>0</v>
      </c>
      <c r="R204" s="19"/>
      <c r="S204" s="19">
        <v>0</v>
      </c>
      <c r="T204" s="19">
        <v>2.544</v>
      </c>
      <c r="U204" s="20">
        <v>0.35599999999999998</v>
      </c>
      <c r="V204" s="20">
        <f t="shared" si="11"/>
        <v>2.9</v>
      </c>
    </row>
    <row r="205" spans="1:22" ht="42.75" x14ac:dyDescent="0.25">
      <c r="A205" s="10" t="s">
        <v>208</v>
      </c>
      <c r="B205" s="11">
        <v>301329</v>
      </c>
      <c r="C205" s="12" t="s">
        <v>209</v>
      </c>
      <c r="D205" s="63">
        <v>2187547</v>
      </c>
      <c r="E205" s="11" t="s">
        <v>52</v>
      </c>
      <c r="F205" s="11">
        <v>2015</v>
      </c>
      <c r="G205" s="13" t="s">
        <v>21</v>
      </c>
      <c r="H205" s="14">
        <v>2.1440000000000001</v>
      </c>
      <c r="I205" s="14">
        <v>2.1429999999999998</v>
      </c>
      <c r="J205" s="14">
        <f t="shared" si="10"/>
        <v>1.000000000000334E-3</v>
      </c>
      <c r="K205" s="14"/>
      <c r="L205" s="56"/>
      <c r="M205" s="15"/>
      <c r="N205" s="15"/>
      <c r="O205" s="16"/>
      <c r="P205" s="17" t="s">
        <v>22</v>
      </c>
      <c r="Q205" s="18">
        <v>0</v>
      </c>
      <c r="R205" s="19"/>
      <c r="S205" s="19">
        <v>0</v>
      </c>
      <c r="T205" s="19">
        <v>2.1440000000000001</v>
      </c>
      <c r="U205" s="20">
        <v>0</v>
      </c>
      <c r="V205" s="20">
        <f t="shared" si="11"/>
        <v>2.1440000000000001</v>
      </c>
    </row>
    <row r="206" spans="1:22" ht="42.75" x14ac:dyDescent="0.25">
      <c r="A206" s="12" t="s">
        <v>210</v>
      </c>
      <c r="B206" s="11">
        <v>70856478</v>
      </c>
      <c r="C206" s="12" t="s">
        <v>211</v>
      </c>
      <c r="D206" s="63">
        <v>2888527</v>
      </c>
      <c r="E206" s="11" t="s">
        <v>36</v>
      </c>
      <c r="F206" s="11">
        <v>2016</v>
      </c>
      <c r="G206" s="13" t="s">
        <v>21</v>
      </c>
      <c r="H206" s="14">
        <v>1</v>
      </c>
      <c r="I206" s="14"/>
      <c r="J206" s="14">
        <f t="shared" si="10"/>
        <v>1</v>
      </c>
      <c r="K206" s="14"/>
      <c r="L206" s="56"/>
      <c r="M206" s="15"/>
      <c r="N206" s="15"/>
      <c r="O206" s="16"/>
      <c r="P206" s="17" t="s">
        <v>45</v>
      </c>
      <c r="Q206" s="18">
        <v>0</v>
      </c>
      <c r="R206" s="19"/>
      <c r="S206" s="19">
        <v>0</v>
      </c>
      <c r="T206" s="19">
        <v>1</v>
      </c>
      <c r="U206" s="20">
        <v>0</v>
      </c>
      <c r="V206" s="20">
        <f t="shared" si="11"/>
        <v>1</v>
      </c>
    </row>
    <row r="207" spans="1:22" ht="42.75" x14ac:dyDescent="0.25">
      <c r="A207" s="25" t="s">
        <v>212</v>
      </c>
      <c r="B207" s="26">
        <v>4871243</v>
      </c>
      <c r="C207" s="25" t="s">
        <v>213</v>
      </c>
      <c r="D207" s="65">
        <v>5984648</v>
      </c>
      <c r="E207" s="26" t="s">
        <v>58</v>
      </c>
      <c r="F207" s="26">
        <v>2018</v>
      </c>
      <c r="G207" s="28" t="s">
        <v>21</v>
      </c>
      <c r="H207" s="14">
        <v>2.5</v>
      </c>
      <c r="I207" s="14">
        <v>2.5</v>
      </c>
      <c r="J207" s="14">
        <f t="shared" si="10"/>
        <v>0</v>
      </c>
      <c r="K207" s="14"/>
      <c r="L207" s="58"/>
      <c r="M207" s="29"/>
      <c r="N207" s="29"/>
      <c r="O207" s="33"/>
      <c r="P207" s="32" t="s">
        <v>22</v>
      </c>
      <c r="Q207" s="18">
        <v>0</v>
      </c>
      <c r="R207" s="19"/>
      <c r="S207" s="19">
        <v>0</v>
      </c>
      <c r="T207" s="19">
        <v>2.5</v>
      </c>
      <c r="U207" s="20">
        <v>0</v>
      </c>
      <c r="V207" s="20">
        <f t="shared" si="11"/>
        <v>2.5</v>
      </c>
    </row>
    <row r="208" spans="1:22" ht="42.75" x14ac:dyDescent="0.25">
      <c r="A208" s="10" t="s">
        <v>214</v>
      </c>
      <c r="B208" s="11">
        <v>70890871</v>
      </c>
      <c r="C208" s="12" t="s">
        <v>215</v>
      </c>
      <c r="D208" s="63">
        <v>9398030</v>
      </c>
      <c r="E208" s="11" t="s">
        <v>41</v>
      </c>
      <c r="F208" s="11">
        <v>2015</v>
      </c>
      <c r="G208" s="13" t="s">
        <v>26</v>
      </c>
      <c r="H208" s="14">
        <v>94</v>
      </c>
      <c r="I208" s="14">
        <v>94</v>
      </c>
      <c r="J208" s="14">
        <f t="shared" si="10"/>
        <v>0</v>
      </c>
      <c r="K208" s="14"/>
      <c r="L208" s="56"/>
      <c r="M208" s="15"/>
      <c r="N208" s="15"/>
      <c r="O208" s="16"/>
      <c r="P208" s="17" t="s">
        <v>22</v>
      </c>
      <c r="Q208" s="18">
        <v>1</v>
      </c>
      <c r="R208" s="19"/>
      <c r="S208" s="19">
        <v>0</v>
      </c>
      <c r="T208" s="19">
        <v>89</v>
      </c>
      <c r="U208" s="20">
        <v>5</v>
      </c>
      <c r="V208" s="20">
        <f t="shared" si="11"/>
        <v>94</v>
      </c>
    </row>
    <row r="209" spans="1:22" ht="42.75" x14ac:dyDescent="0.25">
      <c r="A209" s="10" t="s">
        <v>214</v>
      </c>
      <c r="B209" s="11">
        <v>70890871</v>
      </c>
      <c r="C209" s="12" t="s">
        <v>215</v>
      </c>
      <c r="D209" s="63">
        <v>9965783</v>
      </c>
      <c r="E209" s="11" t="s">
        <v>27</v>
      </c>
      <c r="F209" s="11">
        <v>2015</v>
      </c>
      <c r="G209" s="13" t="s">
        <v>26</v>
      </c>
      <c r="H209" s="14">
        <v>18</v>
      </c>
      <c r="I209" s="14">
        <v>18</v>
      </c>
      <c r="J209" s="14">
        <f t="shared" si="10"/>
        <v>0</v>
      </c>
      <c r="K209" s="14"/>
      <c r="L209" s="56"/>
      <c r="M209" s="15"/>
      <c r="N209" s="15"/>
      <c r="O209" s="16"/>
      <c r="P209" s="17" t="s">
        <v>22</v>
      </c>
      <c r="Q209" s="18">
        <v>1</v>
      </c>
      <c r="R209" s="19"/>
      <c r="S209" s="19">
        <v>0</v>
      </c>
      <c r="T209" s="19">
        <v>39</v>
      </c>
      <c r="U209" s="20">
        <v>-21</v>
      </c>
      <c r="V209" s="20">
        <f t="shared" si="11"/>
        <v>18</v>
      </c>
    </row>
    <row r="210" spans="1:22" ht="91.5" customHeight="1" x14ac:dyDescent="0.25">
      <c r="A210" s="10" t="s">
        <v>214</v>
      </c>
      <c r="B210" s="11">
        <v>70890871</v>
      </c>
      <c r="C210" s="12" t="s">
        <v>215</v>
      </c>
      <c r="D210" s="63">
        <v>7314180</v>
      </c>
      <c r="E210" s="11" t="s">
        <v>51</v>
      </c>
      <c r="F210" s="11">
        <v>2017</v>
      </c>
      <c r="G210" s="13" t="s">
        <v>26</v>
      </c>
      <c r="H210" s="14">
        <v>33</v>
      </c>
      <c r="I210" s="14">
        <v>33</v>
      </c>
      <c r="J210" s="14">
        <f t="shared" si="10"/>
        <v>0</v>
      </c>
      <c r="K210" s="14"/>
      <c r="L210" s="56"/>
      <c r="M210" s="15"/>
      <c r="N210" s="15"/>
      <c r="O210" s="16"/>
      <c r="P210" s="17" t="s">
        <v>22</v>
      </c>
      <c r="Q210" s="18">
        <v>1</v>
      </c>
      <c r="R210" s="19"/>
      <c r="S210" s="19">
        <v>0</v>
      </c>
      <c r="T210" s="19">
        <v>17</v>
      </c>
      <c r="U210" s="20">
        <v>16</v>
      </c>
      <c r="V210" s="20">
        <f t="shared" si="11"/>
        <v>33</v>
      </c>
    </row>
    <row r="211" spans="1:22" ht="42.75" x14ac:dyDescent="0.25">
      <c r="A211" s="10" t="s">
        <v>216</v>
      </c>
      <c r="B211" s="11">
        <v>636177</v>
      </c>
      <c r="C211" s="12" t="s">
        <v>217</v>
      </c>
      <c r="D211" s="63">
        <v>6694421</v>
      </c>
      <c r="E211" s="11" t="s">
        <v>52</v>
      </c>
      <c r="F211" s="11">
        <v>2015</v>
      </c>
      <c r="G211" s="13" t="s">
        <v>21</v>
      </c>
      <c r="H211" s="14">
        <v>1.095</v>
      </c>
      <c r="I211" s="14">
        <v>1.081</v>
      </c>
      <c r="J211" s="14">
        <f t="shared" si="10"/>
        <v>1.4000000000000012E-2</v>
      </c>
      <c r="K211" s="14"/>
      <c r="L211" s="56"/>
      <c r="M211" s="15"/>
      <c r="N211" s="15"/>
      <c r="O211" s="16"/>
      <c r="P211" s="17" t="s">
        <v>22</v>
      </c>
      <c r="Q211" s="18">
        <v>0</v>
      </c>
      <c r="R211" s="19"/>
      <c r="S211" s="19">
        <v>0</v>
      </c>
      <c r="T211" s="19">
        <v>1.095</v>
      </c>
      <c r="U211" s="20">
        <v>0</v>
      </c>
      <c r="V211" s="20">
        <f t="shared" si="11"/>
        <v>1.095</v>
      </c>
    </row>
    <row r="212" spans="1:22" ht="38.25" x14ac:dyDescent="0.25">
      <c r="A212" s="10" t="s">
        <v>218</v>
      </c>
      <c r="B212" s="11">
        <v>636037</v>
      </c>
      <c r="C212" s="12" t="s">
        <v>219</v>
      </c>
      <c r="D212" s="63">
        <v>4488828</v>
      </c>
      <c r="E212" s="11" t="s">
        <v>52</v>
      </c>
      <c r="F212" s="11">
        <v>2015</v>
      </c>
      <c r="G212" s="13" t="s">
        <v>21</v>
      </c>
      <c r="H212" s="14">
        <v>4.5</v>
      </c>
      <c r="I212" s="14">
        <v>4.5</v>
      </c>
      <c r="J212" s="14">
        <f t="shared" si="10"/>
        <v>0</v>
      </c>
      <c r="K212" s="14"/>
      <c r="L212" s="56"/>
      <c r="M212" s="15"/>
      <c r="N212" s="15"/>
      <c r="O212" s="16"/>
      <c r="P212" s="17" t="s">
        <v>22</v>
      </c>
      <c r="Q212" s="18">
        <v>0</v>
      </c>
      <c r="R212" s="19"/>
      <c r="S212" s="19">
        <v>0</v>
      </c>
      <c r="T212" s="19">
        <v>4.5</v>
      </c>
      <c r="U212" s="20">
        <v>0</v>
      </c>
      <c r="V212" s="20">
        <f t="shared" si="11"/>
        <v>4.5</v>
      </c>
    </row>
    <row r="213" spans="1:22" ht="42.75" x14ac:dyDescent="0.25">
      <c r="A213" s="10" t="s">
        <v>221</v>
      </c>
      <c r="B213" s="11">
        <v>66932246</v>
      </c>
      <c r="C213" s="12" t="s">
        <v>222</v>
      </c>
      <c r="D213" s="63">
        <v>6162164</v>
      </c>
      <c r="E213" s="11" t="s">
        <v>36</v>
      </c>
      <c r="F213" s="11">
        <v>2015</v>
      </c>
      <c r="G213" s="13" t="s">
        <v>21</v>
      </c>
      <c r="H213" s="14">
        <v>0.85</v>
      </c>
      <c r="I213" s="14">
        <v>0.85</v>
      </c>
      <c r="J213" s="14">
        <f t="shared" si="10"/>
        <v>0</v>
      </c>
      <c r="K213" s="14"/>
      <c r="L213" s="56"/>
      <c r="M213" s="15"/>
      <c r="N213" s="15"/>
      <c r="O213" s="16"/>
      <c r="P213" s="17" t="s">
        <v>22</v>
      </c>
      <c r="Q213" s="18">
        <v>0</v>
      </c>
      <c r="R213" s="19"/>
      <c r="S213" s="19">
        <v>0</v>
      </c>
      <c r="T213" s="19">
        <v>0.85</v>
      </c>
      <c r="U213" s="20">
        <v>0</v>
      </c>
      <c r="V213" s="20">
        <f t="shared" si="11"/>
        <v>0.85</v>
      </c>
    </row>
    <row r="214" spans="1:22" ht="71.25" x14ac:dyDescent="0.25">
      <c r="A214" s="10" t="s">
        <v>221</v>
      </c>
      <c r="B214" s="11">
        <v>66932246</v>
      </c>
      <c r="C214" s="12" t="s">
        <v>222</v>
      </c>
      <c r="D214" s="63">
        <v>3309726</v>
      </c>
      <c r="E214" s="11" t="s">
        <v>171</v>
      </c>
      <c r="F214" s="11">
        <v>2015</v>
      </c>
      <c r="G214" s="13" t="s">
        <v>21</v>
      </c>
      <c r="H214" s="14">
        <v>0.85</v>
      </c>
      <c r="I214" s="14">
        <v>0.85</v>
      </c>
      <c r="J214" s="14">
        <f t="shared" si="10"/>
        <v>0</v>
      </c>
      <c r="K214" s="14"/>
      <c r="L214" s="56"/>
      <c r="M214" s="15"/>
      <c r="N214" s="15"/>
      <c r="O214" s="16"/>
      <c r="P214" s="17" t="s">
        <v>22</v>
      </c>
      <c r="Q214" s="18">
        <v>0</v>
      </c>
      <c r="R214" s="19"/>
      <c r="S214" s="19">
        <v>0</v>
      </c>
      <c r="T214" s="19">
        <v>0.85</v>
      </c>
      <c r="U214" s="20">
        <v>0</v>
      </c>
      <c r="V214" s="20">
        <f t="shared" si="11"/>
        <v>0.85</v>
      </c>
    </row>
    <row r="215" spans="1:22" ht="42.75" x14ac:dyDescent="0.25">
      <c r="A215" s="10" t="s">
        <v>221</v>
      </c>
      <c r="B215" s="11">
        <v>66932246</v>
      </c>
      <c r="C215" s="12" t="s">
        <v>222</v>
      </c>
      <c r="D215" s="63">
        <v>2176761</v>
      </c>
      <c r="E215" s="11" t="s">
        <v>80</v>
      </c>
      <c r="F215" s="11">
        <v>2015</v>
      </c>
      <c r="G215" s="13" t="s">
        <v>21</v>
      </c>
      <c r="H215" s="14">
        <v>0.94</v>
      </c>
      <c r="I215" s="14">
        <v>0.94</v>
      </c>
      <c r="J215" s="14">
        <f t="shared" si="10"/>
        <v>0</v>
      </c>
      <c r="K215" s="14"/>
      <c r="L215" s="56"/>
      <c r="M215" s="15"/>
      <c r="N215" s="15"/>
      <c r="O215" s="16"/>
      <c r="P215" s="17" t="s">
        <v>22</v>
      </c>
      <c r="Q215" s="18">
        <v>0</v>
      </c>
      <c r="R215" s="19"/>
      <c r="S215" s="19">
        <v>0</v>
      </c>
      <c r="T215" s="19">
        <v>0.94</v>
      </c>
      <c r="U215" s="20">
        <v>0</v>
      </c>
      <c r="V215" s="20">
        <f t="shared" si="11"/>
        <v>0.94</v>
      </c>
    </row>
    <row r="216" spans="1:22" ht="42.75" x14ac:dyDescent="0.25">
      <c r="A216" s="10" t="s">
        <v>221</v>
      </c>
      <c r="B216" s="11">
        <v>66932246</v>
      </c>
      <c r="C216" s="12" t="s">
        <v>222</v>
      </c>
      <c r="D216" s="63">
        <v>5597950</v>
      </c>
      <c r="E216" s="11" t="s">
        <v>224</v>
      </c>
      <c r="F216" s="11">
        <v>2015</v>
      </c>
      <c r="G216" s="13" t="s">
        <v>21</v>
      </c>
      <c r="H216" s="14">
        <v>1.35</v>
      </c>
      <c r="I216" s="14">
        <v>1.35</v>
      </c>
      <c r="J216" s="14">
        <f t="shared" si="10"/>
        <v>0</v>
      </c>
      <c r="K216" s="14"/>
      <c r="L216" s="56"/>
      <c r="M216" s="15"/>
      <c r="N216" s="15"/>
      <c r="O216" s="16"/>
      <c r="P216" s="17" t="s">
        <v>22</v>
      </c>
      <c r="Q216" s="18">
        <v>0</v>
      </c>
      <c r="R216" s="19"/>
      <c r="S216" s="19">
        <v>0</v>
      </c>
      <c r="T216" s="19">
        <v>0.85</v>
      </c>
      <c r="U216" s="20">
        <v>0.5</v>
      </c>
      <c r="V216" s="20">
        <f t="shared" si="11"/>
        <v>1.35</v>
      </c>
    </row>
    <row r="217" spans="1:22" ht="71.25" x14ac:dyDescent="0.25">
      <c r="A217" s="10" t="s">
        <v>225</v>
      </c>
      <c r="B217" s="11">
        <v>849081</v>
      </c>
      <c r="C217" s="12" t="s">
        <v>226</v>
      </c>
      <c r="D217" s="63">
        <v>7489419</v>
      </c>
      <c r="E217" s="11" t="s">
        <v>186</v>
      </c>
      <c r="F217" s="11">
        <v>2015</v>
      </c>
      <c r="G217" s="13" t="s">
        <v>26</v>
      </c>
      <c r="H217" s="14">
        <v>20</v>
      </c>
      <c r="I217" s="14">
        <v>20</v>
      </c>
      <c r="J217" s="14">
        <f t="shared" si="10"/>
        <v>0</v>
      </c>
      <c r="K217" s="14"/>
      <c r="L217" s="56"/>
      <c r="M217" s="15"/>
      <c r="N217" s="15"/>
      <c r="O217" s="16"/>
      <c r="P217" s="17" t="s">
        <v>22</v>
      </c>
      <c r="Q217" s="18">
        <v>0.5</v>
      </c>
      <c r="R217" s="19"/>
      <c r="S217" s="19">
        <v>0</v>
      </c>
      <c r="T217" s="19">
        <v>20</v>
      </c>
      <c r="U217" s="20">
        <v>0</v>
      </c>
      <c r="V217" s="20">
        <f t="shared" si="11"/>
        <v>20</v>
      </c>
    </row>
    <row r="218" spans="1:22" ht="42.75" x14ac:dyDescent="0.25">
      <c r="A218" s="10" t="s">
        <v>227</v>
      </c>
      <c r="B218" s="11">
        <v>26638916</v>
      </c>
      <c r="C218" s="12" t="s">
        <v>228</v>
      </c>
      <c r="D218" s="63">
        <v>2743927</v>
      </c>
      <c r="E218" s="11" t="s">
        <v>52</v>
      </c>
      <c r="F218" s="11">
        <v>2015</v>
      </c>
      <c r="G218" s="13" t="s">
        <v>21</v>
      </c>
      <c r="H218" s="14">
        <v>0.7</v>
      </c>
      <c r="I218" s="14">
        <v>0.7</v>
      </c>
      <c r="J218" s="14">
        <f t="shared" si="10"/>
        <v>0</v>
      </c>
      <c r="K218" s="14"/>
      <c r="L218" s="56"/>
      <c r="M218" s="15"/>
      <c r="N218" s="15"/>
      <c r="O218" s="16"/>
      <c r="P218" s="17" t="s">
        <v>22</v>
      </c>
      <c r="Q218" s="18">
        <v>0</v>
      </c>
      <c r="R218" s="19"/>
      <c r="S218" s="19">
        <v>0</v>
      </c>
      <c r="T218" s="19">
        <v>0.7</v>
      </c>
      <c r="U218" s="20">
        <v>0</v>
      </c>
      <c r="V218" s="20">
        <f t="shared" si="11"/>
        <v>0.7</v>
      </c>
    </row>
    <row r="219" spans="1:22" ht="42.75" x14ac:dyDescent="0.25">
      <c r="A219" s="10" t="s">
        <v>229</v>
      </c>
      <c r="B219" s="11">
        <v>26667924</v>
      </c>
      <c r="C219" s="12" t="s">
        <v>230</v>
      </c>
      <c r="D219" s="63">
        <v>1753789</v>
      </c>
      <c r="E219" s="11" t="s">
        <v>49</v>
      </c>
      <c r="F219" s="11">
        <v>2015</v>
      </c>
      <c r="G219" s="13" t="s">
        <v>21</v>
      </c>
      <c r="H219" s="14">
        <v>3</v>
      </c>
      <c r="I219" s="14">
        <v>3</v>
      </c>
      <c r="J219" s="14">
        <f t="shared" si="10"/>
        <v>0</v>
      </c>
      <c r="K219" s="14"/>
      <c r="L219" s="56"/>
      <c r="M219" s="15"/>
      <c r="N219" s="15"/>
      <c r="O219" s="16"/>
      <c r="P219" s="17" t="s">
        <v>22</v>
      </c>
      <c r="Q219" s="18">
        <v>0</v>
      </c>
      <c r="R219" s="19"/>
      <c r="S219" s="19">
        <v>0</v>
      </c>
      <c r="T219" s="19">
        <v>3</v>
      </c>
      <c r="U219" s="20">
        <v>0</v>
      </c>
      <c r="V219" s="20">
        <f t="shared" si="11"/>
        <v>3</v>
      </c>
    </row>
    <row r="220" spans="1:22" ht="42.75" x14ac:dyDescent="0.25">
      <c r="A220" s="10" t="s">
        <v>231</v>
      </c>
      <c r="B220" s="11">
        <v>60803291</v>
      </c>
      <c r="C220" s="12" t="s">
        <v>232</v>
      </c>
      <c r="D220" s="63">
        <v>6436814</v>
      </c>
      <c r="E220" s="11" t="s">
        <v>36</v>
      </c>
      <c r="F220" s="11">
        <v>2015</v>
      </c>
      <c r="G220" s="13" t="s">
        <v>21</v>
      </c>
      <c r="H220" s="14">
        <v>2.83</v>
      </c>
      <c r="I220" s="14">
        <v>2.83</v>
      </c>
      <c r="J220" s="14">
        <f t="shared" si="10"/>
        <v>0</v>
      </c>
      <c r="K220" s="14"/>
      <c r="L220" s="56"/>
      <c r="M220" s="15"/>
      <c r="N220" s="15"/>
      <c r="O220" s="16"/>
      <c r="P220" s="17" t="s">
        <v>22</v>
      </c>
      <c r="Q220" s="18">
        <v>0</v>
      </c>
      <c r="R220" s="19"/>
      <c r="S220" s="19">
        <v>0</v>
      </c>
      <c r="T220" s="19">
        <v>2.59</v>
      </c>
      <c r="U220" s="20">
        <v>0.24</v>
      </c>
      <c r="V220" s="20">
        <f t="shared" si="11"/>
        <v>2.83</v>
      </c>
    </row>
    <row r="221" spans="1:22" ht="42.75" x14ac:dyDescent="0.25">
      <c r="A221" s="10" t="s">
        <v>231</v>
      </c>
      <c r="B221" s="11">
        <v>60803291</v>
      </c>
      <c r="C221" s="12" t="s">
        <v>232</v>
      </c>
      <c r="D221" s="63">
        <v>8526003</v>
      </c>
      <c r="E221" s="11" t="s">
        <v>75</v>
      </c>
      <c r="F221" s="11">
        <v>2016</v>
      </c>
      <c r="G221" s="13" t="s">
        <v>21</v>
      </c>
      <c r="H221" s="14">
        <v>4.5</v>
      </c>
      <c r="I221" s="14"/>
      <c r="J221" s="14">
        <f t="shared" si="10"/>
        <v>4.5</v>
      </c>
      <c r="K221" s="14"/>
      <c r="L221" s="56"/>
      <c r="M221" s="15"/>
      <c r="N221" s="15"/>
      <c r="O221" s="16"/>
      <c r="P221" s="17" t="s">
        <v>45</v>
      </c>
      <c r="Q221" s="18">
        <v>0</v>
      </c>
      <c r="R221" s="19"/>
      <c r="S221" s="19">
        <v>0</v>
      </c>
      <c r="T221" s="19">
        <v>4.3</v>
      </c>
      <c r="U221" s="20">
        <v>0.2</v>
      </c>
      <c r="V221" s="20">
        <f t="shared" si="11"/>
        <v>4.5</v>
      </c>
    </row>
    <row r="222" spans="1:22" ht="42.75" x14ac:dyDescent="0.25">
      <c r="A222" s="10" t="s">
        <v>231</v>
      </c>
      <c r="B222" s="11">
        <v>60803291</v>
      </c>
      <c r="C222" s="12" t="s">
        <v>232</v>
      </c>
      <c r="D222" s="63">
        <v>1777712</v>
      </c>
      <c r="E222" s="11" t="s">
        <v>68</v>
      </c>
      <c r="F222" s="11">
        <v>2015</v>
      </c>
      <c r="G222" s="13" t="s">
        <v>21</v>
      </c>
      <c r="H222" s="14">
        <v>5.27</v>
      </c>
      <c r="I222" s="14">
        <v>5.2690000000000001</v>
      </c>
      <c r="J222" s="14">
        <f t="shared" si="10"/>
        <v>9.9999999999944578E-4</v>
      </c>
      <c r="K222" s="14"/>
      <c r="L222" s="56"/>
      <c r="M222" s="15"/>
      <c r="N222" s="15"/>
      <c r="O222" s="16"/>
      <c r="P222" s="17" t="s">
        <v>22</v>
      </c>
      <c r="Q222" s="18">
        <v>0</v>
      </c>
      <c r="R222" s="19"/>
      <c r="S222" s="19">
        <v>0</v>
      </c>
      <c r="T222" s="19">
        <v>5.27</v>
      </c>
      <c r="U222" s="20">
        <v>0</v>
      </c>
      <c r="V222" s="20">
        <f t="shared" si="11"/>
        <v>5.27</v>
      </c>
    </row>
    <row r="223" spans="1:22" ht="38.25" x14ac:dyDescent="0.25">
      <c r="A223" s="10" t="s">
        <v>325</v>
      </c>
      <c r="B223" s="11">
        <v>302104</v>
      </c>
      <c r="C223" s="12" t="s">
        <v>337</v>
      </c>
      <c r="D223" s="63">
        <v>6768700</v>
      </c>
      <c r="E223" s="11" t="s">
        <v>329</v>
      </c>
      <c r="F223" s="11">
        <v>2020</v>
      </c>
      <c r="G223" s="13" t="s">
        <v>21</v>
      </c>
      <c r="H223" s="14">
        <v>2.5</v>
      </c>
      <c r="I223" s="14">
        <v>2.5</v>
      </c>
      <c r="J223" s="14">
        <f t="shared" si="10"/>
        <v>0</v>
      </c>
      <c r="K223" s="14"/>
      <c r="L223" s="69"/>
      <c r="M223" s="68"/>
      <c r="N223" s="68"/>
      <c r="O223" s="70"/>
      <c r="P223" s="17" t="s">
        <v>22</v>
      </c>
      <c r="Q223" s="18">
        <v>0</v>
      </c>
      <c r="R223" s="19"/>
      <c r="S223" s="19"/>
      <c r="T223" s="18">
        <v>0</v>
      </c>
      <c r="U223" s="20" t="s">
        <v>85</v>
      </c>
      <c r="V223" s="20">
        <v>2.5</v>
      </c>
    </row>
    <row r="224" spans="1:22" ht="42.75" x14ac:dyDescent="0.25">
      <c r="A224" s="10" t="s">
        <v>233</v>
      </c>
      <c r="B224" s="11">
        <v>70632596</v>
      </c>
      <c r="C224" s="12" t="s">
        <v>234</v>
      </c>
      <c r="D224" s="63">
        <v>9423114</v>
      </c>
      <c r="E224" s="11" t="s">
        <v>20</v>
      </c>
      <c r="F224" s="11">
        <v>2015</v>
      </c>
      <c r="G224" s="13" t="s">
        <v>21</v>
      </c>
      <c r="H224" s="14">
        <v>4.8</v>
      </c>
      <c r="I224" s="14">
        <v>4.7969999999999997</v>
      </c>
      <c r="J224" s="14">
        <f t="shared" si="10"/>
        <v>3.0000000000001137E-3</v>
      </c>
      <c r="K224" s="14"/>
      <c r="L224" s="56"/>
      <c r="M224" s="15"/>
      <c r="N224" s="15"/>
      <c r="O224" s="16"/>
      <c r="P224" s="17" t="s">
        <v>22</v>
      </c>
      <c r="Q224" s="18">
        <v>0</v>
      </c>
      <c r="R224" s="19"/>
      <c r="S224" s="19">
        <v>0</v>
      </c>
      <c r="T224" s="19">
        <v>3.3</v>
      </c>
      <c r="U224" s="20">
        <v>1.5</v>
      </c>
      <c r="V224" s="20">
        <f t="shared" ref="V224:V243" si="12">H224+L224+M224+N224</f>
        <v>4.8</v>
      </c>
    </row>
    <row r="225" spans="1:22" ht="42.75" x14ac:dyDescent="0.25">
      <c r="A225" s="10" t="s">
        <v>235</v>
      </c>
      <c r="B225" s="11">
        <v>27793923</v>
      </c>
      <c r="C225" s="12" t="s">
        <v>236</v>
      </c>
      <c r="D225" s="63">
        <v>4284929</v>
      </c>
      <c r="E225" s="11" t="s">
        <v>52</v>
      </c>
      <c r="F225" s="11">
        <v>2015</v>
      </c>
      <c r="G225" s="13" t="s">
        <v>21</v>
      </c>
      <c r="H225" s="14">
        <v>6.5</v>
      </c>
      <c r="I225" s="14">
        <v>6.5</v>
      </c>
      <c r="J225" s="14">
        <f t="shared" si="10"/>
        <v>0</v>
      </c>
      <c r="K225" s="14"/>
      <c r="L225" s="56"/>
      <c r="M225" s="15"/>
      <c r="N225" s="15"/>
      <c r="O225" s="16"/>
      <c r="P225" s="17" t="s">
        <v>22</v>
      </c>
      <c r="Q225" s="18">
        <v>0</v>
      </c>
      <c r="R225" s="19"/>
      <c r="S225" s="19">
        <v>0</v>
      </c>
      <c r="T225" s="19">
        <v>6</v>
      </c>
      <c r="U225" s="20">
        <v>0.5</v>
      </c>
      <c r="V225" s="20">
        <f t="shared" si="12"/>
        <v>6.5</v>
      </c>
    </row>
    <row r="226" spans="1:22" ht="42.75" x14ac:dyDescent="0.25">
      <c r="A226" s="10" t="s">
        <v>237</v>
      </c>
      <c r="B226" s="11">
        <v>69746338</v>
      </c>
      <c r="C226" s="12" t="s">
        <v>238</v>
      </c>
      <c r="D226" s="63">
        <v>1181164</v>
      </c>
      <c r="E226" s="11" t="s">
        <v>20</v>
      </c>
      <c r="F226" s="11">
        <v>2015</v>
      </c>
      <c r="G226" s="13" t="s">
        <v>21</v>
      </c>
      <c r="H226" s="14">
        <v>7.0519999999999996</v>
      </c>
      <c r="I226" s="14">
        <v>7.0519999999999996</v>
      </c>
      <c r="J226" s="14">
        <f t="shared" si="10"/>
        <v>0</v>
      </c>
      <c r="K226" s="14"/>
      <c r="L226" s="56"/>
      <c r="M226" s="15"/>
      <c r="N226" s="15"/>
      <c r="O226" s="16"/>
      <c r="P226" s="17" t="s">
        <v>22</v>
      </c>
      <c r="Q226" s="18">
        <v>0</v>
      </c>
      <c r="R226" s="19"/>
      <c r="S226" s="19">
        <v>0</v>
      </c>
      <c r="T226" s="19">
        <v>7.0519999999999996</v>
      </c>
      <c r="U226" s="20">
        <v>0</v>
      </c>
      <c r="V226" s="20">
        <f t="shared" si="12"/>
        <v>7.0519999999999996</v>
      </c>
    </row>
    <row r="227" spans="1:22" ht="42.75" x14ac:dyDescent="0.25">
      <c r="A227" s="10" t="s">
        <v>239</v>
      </c>
      <c r="B227" s="11">
        <v>25843907</v>
      </c>
      <c r="C227" s="12" t="s">
        <v>240</v>
      </c>
      <c r="D227" s="63">
        <v>2983262</v>
      </c>
      <c r="E227" s="11" t="s">
        <v>25</v>
      </c>
      <c r="F227" s="11">
        <v>2015</v>
      </c>
      <c r="G227" s="13" t="s">
        <v>26</v>
      </c>
      <c r="H227" s="14">
        <v>0</v>
      </c>
      <c r="I227" s="14">
        <v>0</v>
      </c>
      <c r="J227" s="14">
        <f t="shared" si="10"/>
        <v>0</v>
      </c>
      <c r="K227" s="14"/>
      <c r="L227" s="56">
        <v>14</v>
      </c>
      <c r="M227" s="15"/>
      <c r="N227" s="15"/>
      <c r="O227" s="16"/>
      <c r="P227" s="17" t="s">
        <v>22</v>
      </c>
      <c r="Q227" s="18">
        <v>0</v>
      </c>
      <c r="R227" s="19">
        <v>1</v>
      </c>
      <c r="S227" s="19">
        <v>1</v>
      </c>
      <c r="T227" s="19">
        <v>0</v>
      </c>
      <c r="U227" s="20">
        <v>0</v>
      </c>
      <c r="V227" s="20">
        <f t="shared" si="12"/>
        <v>14</v>
      </c>
    </row>
    <row r="228" spans="1:22" ht="42.75" x14ac:dyDescent="0.25">
      <c r="A228" s="10" t="s">
        <v>239</v>
      </c>
      <c r="B228" s="11">
        <v>25843907</v>
      </c>
      <c r="C228" s="12" t="s">
        <v>240</v>
      </c>
      <c r="D228" s="63">
        <v>9085387</v>
      </c>
      <c r="E228" s="11" t="s">
        <v>49</v>
      </c>
      <c r="F228" s="11">
        <v>2015</v>
      </c>
      <c r="G228" s="13" t="s">
        <v>21</v>
      </c>
      <c r="H228" s="14">
        <v>5.75</v>
      </c>
      <c r="I228" s="14">
        <v>5.75</v>
      </c>
      <c r="J228" s="14">
        <f t="shared" si="10"/>
        <v>0</v>
      </c>
      <c r="K228" s="14"/>
      <c r="L228" s="56"/>
      <c r="M228" s="15"/>
      <c r="N228" s="15"/>
      <c r="O228" s="16"/>
      <c r="P228" s="17" t="s">
        <v>22</v>
      </c>
      <c r="Q228" s="18">
        <v>0</v>
      </c>
      <c r="R228" s="19"/>
      <c r="S228" s="19">
        <v>0</v>
      </c>
      <c r="T228" s="19">
        <v>5.75</v>
      </c>
      <c r="U228" s="20">
        <v>0</v>
      </c>
      <c r="V228" s="20">
        <f t="shared" si="12"/>
        <v>5.75</v>
      </c>
    </row>
    <row r="229" spans="1:22" ht="42.75" x14ac:dyDescent="0.25">
      <c r="A229" s="10" t="s">
        <v>239</v>
      </c>
      <c r="B229" s="11">
        <v>25843907</v>
      </c>
      <c r="C229" s="12" t="s">
        <v>240</v>
      </c>
      <c r="D229" s="63">
        <v>4911368</v>
      </c>
      <c r="E229" s="11" t="s">
        <v>73</v>
      </c>
      <c r="F229" s="11">
        <v>2015</v>
      </c>
      <c r="G229" s="13" t="s">
        <v>21</v>
      </c>
      <c r="H229" s="14">
        <v>3</v>
      </c>
      <c r="I229" s="14">
        <v>3</v>
      </c>
      <c r="J229" s="14">
        <f t="shared" si="10"/>
        <v>0</v>
      </c>
      <c r="K229" s="14"/>
      <c r="L229" s="56"/>
      <c r="M229" s="15"/>
      <c r="N229" s="15"/>
      <c r="O229" s="16"/>
      <c r="P229" s="17" t="s">
        <v>22</v>
      </c>
      <c r="Q229" s="18">
        <v>0</v>
      </c>
      <c r="R229" s="19"/>
      <c r="S229" s="19">
        <v>0</v>
      </c>
      <c r="T229" s="19">
        <v>3</v>
      </c>
      <c r="U229" s="20">
        <v>0</v>
      </c>
      <c r="V229" s="20">
        <f t="shared" si="12"/>
        <v>3</v>
      </c>
    </row>
    <row r="230" spans="1:22" ht="42.75" x14ac:dyDescent="0.25">
      <c r="A230" s="10" t="s">
        <v>239</v>
      </c>
      <c r="B230" s="11">
        <v>25843907</v>
      </c>
      <c r="C230" s="12" t="s">
        <v>240</v>
      </c>
      <c r="D230" s="63">
        <v>8101789</v>
      </c>
      <c r="E230" s="11" t="s">
        <v>170</v>
      </c>
      <c r="F230" s="11">
        <v>2015</v>
      </c>
      <c r="G230" s="13" t="s">
        <v>21</v>
      </c>
      <c r="H230" s="14">
        <v>0.7</v>
      </c>
      <c r="I230" s="14">
        <v>0.7</v>
      </c>
      <c r="J230" s="14">
        <f t="shared" si="10"/>
        <v>0</v>
      </c>
      <c r="K230" s="14"/>
      <c r="L230" s="56"/>
      <c r="M230" s="15"/>
      <c r="N230" s="15"/>
      <c r="O230" s="16"/>
      <c r="P230" s="17" t="s">
        <v>22</v>
      </c>
      <c r="Q230" s="18">
        <v>0</v>
      </c>
      <c r="R230" s="19"/>
      <c r="S230" s="19">
        <v>0</v>
      </c>
      <c r="T230" s="19">
        <v>0.7</v>
      </c>
      <c r="U230" s="20">
        <v>0</v>
      </c>
      <c r="V230" s="20">
        <f t="shared" si="12"/>
        <v>0.7</v>
      </c>
    </row>
    <row r="231" spans="1:22" ht="42.75" x14ac:dyDescent="0.25">
      <c r="A231" s="10" t="s">
        <v>239</v>
      </c>
      <c r="B231" s="11">
        <v>25843907</v>
      </c>
      <c r="C231" s="12" t="s">
        <v>240</v>
      </c>
      <c r="D231" s="63">
        <v>9312308</v>
      </c>
      <c r="E231" s="11" t="s">
        <v>29</v>
      </c>
      <c r="F231" s="11">
        <v>2015</v>
      </c>
      <c r="G231" s="13" t="s">
        <v>21</v>
      </c>
      <c r="H231" s="14">
        <v>3.0489999999999999</v>
      </c>
      <c r="I231" s="14">
        <v>3.0489999999999999</v>
      </c>
      <c r="J231" s="14">
        <f t="shared" si="10"/>
        <v>0</v>
      </c>
      <c r="K231" s="14"/>
      <c r="L231" s="56"/>
      <c r="M231" s="15"/>
      <c r="N231" s="15"/>
      <c r="O231" s="16"/>
      <c r="P231" s="17" t="s">
        <v>22</v>
      </c>
      <c r="Q231" s="18">
        <v>0</v>
      </c>
      <c r="R231" s="19"/>
      <c r="S231" s="19">
        <v>0</v>
      </c>
      <c r="T231" s="19">
        <v>3.0489999999999999</v>
      </c>
      <c r="U231" s="20">
        <v>0</v>
      </c>
      <c r="V231" s="20">
        <f t="shared" si="12"/>
        <v>3.0489999999999999</v>
      </c>
    </row>
    <row r="232" spans="1:22" ht="42.75" x14ac:dyDescent="0.25">
      <c r="A232" s="10" t="s">
        <v>239</v>
      </c>
      <c r="B232" s="11">
        <v>25843907</v>
      </c>
      <c r="C232" s="12" t="s">
        <v>240</v>
      </c>
      <c r="D232" s="63">
        <v>5515996</v>
      </c>
      <c r="E232" s="11" t="s">
        <v>36</v>
      </c>
      <c r="F232" s="11">
        <v>2015</v>
      </c>
      <c r="G232" s="13" t="s">
        <v>21</v>
      </c>
      <c r="H232" s="14">
        <v>1.1000000000000001</v>
      </c>
      <c r="I232" s="14">
        <v>1.1000000000000001</v>
      </c>
      <c r="J232" s="14">
        <f t="shared" si="10"/>
        <v>0</v>
      </c>
      <c r="K232" s="14"/>
      <c r="L232" s="56"/>
      <c r="M232" s="15"/>
      <c r="N232" s="15"/>
      <c r="O232" s="16"/>
      <c r="P232" s="17" t="s">
        <v>22</v>
      </c>
      <c r="Q232" s="18">
        <v>0</v>
      </c>
      <c r="R232" s="19"/>
      <c r="S232" s="19">
        <v>0</v>
      </c>
      <c r="T232" s="19">
        <v>1.1000000000000001</v>
      </c>
      <c r="U232" s="20">
        <v>0</v>
      </c>
      <c r="V232" s="20">
        <f t="shared" si="12"/>
        <v>1.1000000000000001</v>
      </c>
    </row>
    <row r="233" spans="1:22" ht="42.75" x14ac:dyDescent="0.25">
      <c r="A233" s="10" t="s">
        <v>239</v>
      </c>
      <c r="B233" s="11">
        <v>25843907</v>
      </c>
      <c r="C233" s="12" t="s">
        <v>240</v>
      </c>
      <c r="D233" s="63">
        <v>7177532</v>
      </c>
      <c r="E233" s="11" t="s">
        <v>58</v>
      </c>
      <c r="F233" s="11">
        <v>2015</v>
      </c>
      <c r="G233" s="13" t="s">
        <v>21</v>
      </c>
      <c r="H233" s="14">
        <v>9</v>
      </c>
      <c r="I233" s="14">
        <v>9</v>
      </c>
      <c r="J233" s="14">
        <f t="shared" si="10"/>
        <v>0</v>
      </c>
      <c r="K233" s="14"/>
      <c r="L233" s="56"/>
      <c r="M233" s="15"/>
      <c r="N233" s="15"/>
      <c r="O233" s="16"/>
      <c r="P233" s="17" t="s">
        <v>22</v>
      </c>
      <c r="Q233" s="18">
        <v>0</v>
      </c>
      <c r="R233" s="19"/>
      <c r="S233" s="19">
        <v>0</v>
      </c>
      <c r="T233" s="19">
        <v>7</v>
      </c>
      <c r="U233" s="20">
        <v>2</v>
      </c>
      <c r="V233" s="20">
        <f t="shared" si="12"/>
        <v>9</v>
      </c>
    </row>
    <row r="234" spans="1:22" ht="42.75" x14ac:dyDescent="0.25">
      <c r="A234" s="10" t="s">
        <v>239</v>
      </c>
      <c r="B234" s="11">
        <v>25843907</v>
      </c>
      <c r="C234" s="12" t="s">
        <v>240</v>
      </c>
      <c r="D234" s="63">
        <v>6173359</v>
      </c>
      <c r="E234" s="11" t="s">
        <v>52</v>
      </c>
      <c r="F234" s="11">
        <v>2015</v>
      </c>
      <c r="G234" s="13" t="s">
        <v>21</v>
      </c>
      <c r="H234" s="14">
        <v>9.9</v>
      </c>
      <c r="I234" s="14">
        <v>9.9</v>
      </c>
      <c r="J234" s="14">
        <f t="shared" si="10"/>
        <v>0</v>
      </c>
      <c r="K234" s="14"/>
      <c r="L234" s="56"/>
      <c r="M234" s="15"/>
      <c r="N234" s="15"/>
      <c r="O234" s="16"/>
      <c r="P234" s="17" t="s">
        <v>22</v>
      </c>
      <c r="Q234" s="18">
        <v>0</v>
      </c>
      <c r="R234" s="19"/>
      <c r="S234" s="19">
        <v>0</v>
      </c>
      <c r="T234" s="19">
        <v>9.9</v>
      </c>
      <c r="U234" s="20">
        <v>0</v>
      </c>
      <c r="V234" s="20">
        <f t="shared" si="12"/>
        <v>9.9</v>
      </c>
    </row>
    <row r="235" spans="1:22" ht="42.75" x14ac:dyDescent="0.25">
      <c r="A235" s="10" t="s">
        <v>239</v>
      </c>
      <c r="B235" s="11">
        <v>25843907</v>
      </c>
      <c r="C235" s="12" t="s">
        <v>240</v>
      </c>
      <c r="D235" s="63">
        <v>4944201</v>
      </c>
      <c r="E235" s="11" t="s">
        <v>80</v>
      </c>
      <c r="F235" s="11">
        <v>2017</v>
      </c>
      <c r="G235" s="13" t="s">
        <v>21</v>
      </c>
      <c r="H235" s="14">
        <v>2</v>
      </c>
      <c r="I235" s="14">
        <v>2</v>
      </c>
      <c r="J235" s="14">
        <f t="shared" si="10"/>
        <v>0</v>
      </c>
      <c r="K235" s="14"/>
      <c r="L235" s="56"/>
      <c r="M235" s="15"/>
      <c r="N235" s="15"/>
      <c r="O235" s="16"/>
      <c r="P235" s="17" t="s">
        <v>22</v>
      </c>
      <c r="Q235" s="18">
        <v>0</v>
      </c>
      <c r="R235" s="19"/>
      <c r="S235" s="19">
        <v>0</v>
      </c>
      <c r="T235" s="19">
        <v>1.3</v>
      </c>
      <c r="U235" s="20">
        <v>0.7</v>
      </c>
      <c r="V235" s="20">
        <f t="shared" si="12"/>
        <v>2</v>
      </c>
    </row>
    <row r="236" spans="1:22" ht="42.75" x14ac:dyDescent="0.25">
      <c r="A236" s="10" t="s">
        <v>241</v>
      </c>
      <c r="B236" s="11">
        <v>70100691</v>
      </c>
      <c r="C236" s="12" t="s">
        <v>242</v>
      </c>
      <c r="D236" s="63">
        <v>5079425</v>
      </c>
      <c r="E236" s="11" t="s">
        <v>68</v>
      </c>
      <c r="F236" s="11">
        <v>2015</v>
      </c>
      <c r="G236" s="13" t="s">
        <v>21</v>
      </c>
      <c r="H236" s="14">
        <v>3.5</v>
      </c>
      <c r="I236" s="14">
        <v>3.5</v>
      </c>
      <c r="J236" s="14">
        <f t="shared" si="10"/>
        <v>0</v>
      </c>
      <c r="K236" s="14"/>
      <c r="L236" s="56"/>
      <c r="M236" s="15"/>
      <c r="N236" s="15"/>
      <c r="O236" s="16"/>
      <c r="P236" s="17" t="s">
        <v>22</v>
      </c>
      <c r="Q236" s="18">
        <v>0</v>
      </c>
      <c r="R236" s="19"/>
      <c r="S236" s="19">
        <v>0</v>
      </c>
      <c r="T236" s="19">
        <v>3.5</v>
      </c>
      <c r="U236" s="20">
        <v>0</v>
      </c>
      <c r="V236" s="20">
        <f t="shared" si="12"/>
        <v>3.5</v>
      </c>
    </row>
    <row r="237" spans="1:22" ht="42.75" x14ac:dyDescent="0.25">
      <c r="A237" s="10" t="s">
        <v>241</v>
      </c>
      <c r="B237" s="11">
        <v>70100691</v>
      </c>
      <c r="C237" s="12" t="s">
        <v>242</v>
      </c>
      <c r="D237" s="63">
        <v>1979239</v>
      </c>
      <c r="E237" s="11" t="s">
        <v>33</v>
      </c>
      <c r="F237" s="11">
        <v>2015</v>
      </c>
      <c r="G237" s="13" t="s">
        <v>21</v>
      </c>
      <c r="H237" s="14">
        <v>4.6500000000000004</v>
      </c>
      <c r="I237" s="14">
        <v>4.6500000000000004</v>
      </c>
      <c r="J237" s="14">
        <f t="shared" si="10"/>
        <v>0</v>
      </c>
      <c r="K237" s="14"/>
      <c r="L237" s="56"/>
      <c r="M237" s="15"/>
      <c r="N237" s="15"/>
      <c r="O237" s="16"/>
      <c r="P237" s="17" t="s">
        <v>22</v>
      </c>
      <c r="Q237" s="18">
        <v>0</v>
      </c>
      <c r="R237" s="19"/>
      <c r="S237" s="19">
        <v>0</v>
      </c>
      <c r="T237" s="19">
        <v>4.6500000000000004</v>
      </c>
      <c r="U237" s="20">
        <v>0</v>
      </c>
      <c r="V237" s="20">
        <f t="shared" si="12"/>
        <v>4.6500000000000004</v>
      </c>
    </row>
    <row r="238" spans="1:22" ht="42.75" x14ac:dyDescent="0.25">
      <c r="A238" s="10" t="s">
        <v>243</v>
      </c>
      <c r="B238" s="11">
        <v>26538181</v>
      </c>
      <c r="C238" s="12" t="s">
        <v>244</v>
      </c>
      <c r="D238" s="63">
        <v>1265392</v>
      </c>
      <c r="E238" s="11" t="s">
        <v>29</v>
      </c>
      <c r="F238" s="11">
        <v>2015</v>
      </c>
      <c r="G238" s="13" t="s">
        <v>21</v>
      </c>
      <c r="H238" s="14">
        <v>3.149</v>
      </c>
      <c r="I238" s="14">
        <v>3.149</v>
      </c>
      <c r="J238" s="14">
        <f t="shared" si="10"/>
        <v>0</v>
      </c>
      <c r="K238" s="14"/>
      <c r="L238" s="56"/>
      <c r="M238" s="15"/>
      <c r="N238" s="15"/>
      <c r="O238" s="16"/>
      <c r="P238" s="17" t="s">
        <v>22</v>
      </c>
      <c r="Q238" s="18">
        <v>0</v>
      </c>
      <c r="R238" s="19"/>
      <c r="S238" s="19">
        <v>0</v>
      </c>
      <c r="T238" s="19">
        <v>3.149</v>
      </c>
      <c r="U238" s="20">
        <v>0</v>
      </c>
      <c r="V238" s="20">
        <f t="shared" si="12"/>
        <v>3.149</v>
      </c>
    </row>
    <row r="239" spans="1:22" ht="57" x14ac:dyDescent="0.25">
      <c r="A239" s="10" t="s">
        <v>245</v>
      </c>
      <c r="B239" s="11">
        <v>67338763</v>
      </c>
      <c r="C239" s="12" t="s">
        <v>246</v>
      </c>
      <c r="D239" s="63">
        <v>1933279</v>
      </c>
      <c r="E239" s="11" t="s">
        <v>153</v>
      </c>
      <c r="F239" s="11">
        <v>2015</v>
      </c>
      <c r="G239" s="13" t="s">
        <v>21</v>
      </c>
      <c r="H239" s="14">
        <v>1.45</v>
      </c>
      <c r="I239" s="14">
        <v>1.45</v>
      </c>
      <c r="J239" s="14">
        <f t="shared" si="10"/>
        <v>0</v>
      </c>
      <c r="K239" s="14"/>
      <c r="L239" s="56"/>
      <c r="M239" s="15"/>
      <c r="N239" s="15"/>
      <c r="O239" s="16"/>
      <c r="P239" s="17" t="s">
        <v>22</v>
      </c>
      <c r="Q239" s="18">
        <v>0</v>
      </c>
      <c r="R239" s="19"/>
      <c r="S239" s="19">
        <v>0</v>
      </c>
      <c r="T239" s="19">
        <v>1.45</v>
      </c>
      <c r="U239" s="20">
        <v>0</v>
      </c>
      <c r="V239" s="20">
        <f t="shared" si="12"/>
        <v>1.45</v>
      </c>
    </row>
    <row r="240" spans="1:22" ht="57" x14ac:dyDescent="0.25">
      <c r="A240" s="10" t="s">
        <v>245</v>
      </c>
      <c r="B240" s="11">
        <v>67338763</v>
      </c>
      <c r="C240" s="12" t="s">
        <v>246</v>
      </c>
      <c r="D240" s="63">
        <v>6356536</v>
      </c>
      <c r="E240" s="11" t="s">
        <v>80</v>
      </c>
      <c r="F240" s="11">
        <v>2015</v>
      </c>
      <c r="G240" s="13" t="s">
        <v>21</v>
      </c>
      <c r="H240" s="14">
        <v>1.45</v>
      </c>
      <c r="I240" s="14">
        <v>1.45</v>
      </c>
      <c r="J240" s="14">
        <f t="shared" si="10"/>
        <v>0</v>
      </c>
      <c r="K240" s="14"/>
      <c r="L240" s="56"/>
      <c r="M240" s="15"/>
      <c r="N240" s="15"/>
      <c r="O240" s="16"/>
      <c r="P240" s="17" t="s">
        <v>22</v>
      </c>
      <c r="Q240" s="18">
        <v>0</v>
      </c>
      <c r="R240" s="19"/>
      <c r="S240" s="19">
        <v>0</v>
      </c>
      <c r="T240" s="19">
        <v>1.45</v>
      </c>
      <c r="U240" s="20">
        <v>0</v>
      </c>
      <c r="V240" s="20">
        <f t="shared" si="12"/>
        <v>1.45</v>
      </c>
    </row>
    <row r="241" spans="1:22" ht="28.5" x14ac:dyDescent="0.25">
      <c r="A241" s="10" t="s">
        <v>247</v>
      </c>
      <c r="B241" s="11">
        <v>75003988</v>
      </c>
      <c r="C241" s="12" t="s">
        <v>248</v>
      </c>
      <c r="D241" s="63">
        <v>6151236</v>
      </c>
      <c r="E241" s="11" t="s">
        <v>42</v>
      </c>
      <c r="F241" s="11">
        <v>2015</v>
      </c>
      <c r="G241" s="13" t="s">
        <v>26</v>
      </c>
      <c r="H241" s="14">
        <v>23</v>
      </c>
      <c r="I241" s="14">
        <v>23</v>
      </c>
      <c r="J241" s="14">
        <f t="shared" si="10"/>
        <v>0</v>
      </c>
      <c r="K241" s="14"/>
      <c r="L241" s="56"/>
      <c r="M241" s="15"/>
      <c r="N241" s="15"/>
      <c r="O241" s="16"/>
      <c r="P241" s="17" t="s">
        <v>22</v>
      </c>
      <c r="Q241" s="18">
        <v>1</v>
      </c>
      <c r="R241" s="19"/>
      <c r="S241" s="19">
        <v>0</v>
      </c>
      <c r="T241" s="19">
        <v>29</v>
      </c>
      <c r="U241" s="20">
        <v>-6</v>
      </c>
      <c r="V241" s="20">
        <f t="shared" si="12"/>
        <v>23</v>
      </c>
    </row>
    <row r="242" spans="1:22" ht="28.5" x14ac:dyDescent="0.25">
      <c r="A242" s="10" t="s">
        <v>247</v>
      </c>
      <c r="B242" s="11">
        <v>75003988</v>
      </c>
      <c r="C242" s="12" t="s">
        <v>248</v>
      </c>
      <c r="D242" s="63">
        <v>8348519</v>
      </c>
      <c r="E242" s="11" t="s">
        <v>27</v>
      </c>
      <c r="F242" s="11">
        <v>2015</v>
      </c>
      <c r="G242" s="13" t="s">
        <v>26</v>
      </c>
      <c r="H242" s="14">
        <v>49</v>
      </c>
      <c r="I242" s="14">
        <v>49</v>
      </c>
      <c r="J242" s="14">
        <f t="shared" si="10"/>
        <v>0</v>
      </c>
      <c r="K242" s="14"/>
      <c r="L242" s="56"/>
      <c r="M242" s="15"/>
      <c r="N242" s="15"/>
      <c r="O242" s="16"/>
      <c r="P242" s="17" t="s">
        <v>22</v>
      </c>
      <c r="Q242" s="18">
        <v>1</v>
      </c>
      <c r="R242" s="19"/>
      <c r="S242" s="19">
        <v>0</v>
      </c>
      <c r="T242" s="19">
        <v>37</v>
      </c>
      <c r="U242" s="20">
        <v>12</v>
      </c>
      <c r="V242" s="20">
        <f t="shared" si="12"/>
        <v>49</v>
      </c>
    </row>
    <row r="243" spans="1:22" ht="71.25" x14ac:dyDescent="0.25">
      <c r="A243" s="10" t="s">
        <v>249</v>
      </c>
      <c r="B243" s="11">
        <v>49559044</v>
      </c>
      <c r="C243" s="12" t="s">
        <v>250</v>
      </c>
      <c r="D243" s="63">
        <v>1623387</v>
      </c>
      <c r="E243" s="11" t="s">
        <v>52</v>
      </c>
      <c r="F243" s="11">
        <v>2015</v>
      </c>
      <c r="G243" s="13" t="s">
        <v>21</v>
      </c>
      <c r="H243" s="14">
        <v>10.9</v>
      </c>
      <c r="I243" s="14">
        <v>10.9</v>
      </c>
      <c r="J243" s="14">
        <f t="shared" si="10"/>
        <v>0</v>
      </c>
      <c r="K243" s="14"/>
      <c r="L243" s="56"/>
      <c r="M243" s="15"/>
      <c r="N243" s="15"/>
      <c r="O243" s="16"/>
      <c r="P243" s="17" t="s">
        <v>22</v>
      </c>
      <c r="Q243" s="18">
        <v>0</v>
      </c>
      <c r="R243" s="19"/>
      <c r="S243" s="19">
        <v>0</v>
      </c>
      <c r="T243" s="19">
        <v>9.5</v>
      </c>
      <c r="U243" s="20">
        <v>1.4</v>
      </c>
      <c r="V243" s="20">
        <f t="shared" si="12"/>
        <v>10.9</v>
      </c>
    </row>
    <row r="244" spans="1:22" ht="71.25" x14ac:dyDescent="0.25">
      <c r="A244" s="10" t="s">
        <v>249</v>
      </c>
      <c r="B244" s="11">
        <v>49559044</v>
      </c>
      <c r="C244" s="12" t="s">
        <v>250</v>
      </c>
      <c r="D244" s="11">
        <v>8640129</v>
      </c>
      <c r="E244" s="11" t="s">
        <v>331</v>
      </c>
      <c r="F244" s="11">
        <v>2020</v>
      </c>
      <c r="G244" s="13" t="s">
        <v>21</v>
      </c>
      <c r="H244" s="14">
        <v>2.5</v>
      </c>
      <c r="I244" s="14">
        <v>2.5</v>
      </c>
      <c r="J244" s="14">
        <f t="shared" si="10"/>
        <v>0</v>
      </c>
      <c r="K244" s="14"/>
      <c r="L244" s="69"/>
      <c r="M244" s="68"/>
      <c r="N244" s="68"/>
      <c r="O244" s="70"/>
      <c r="P244" s="17" t="s">
        <v>22</v>
      </c>
      <c r="Q244" s="18">
        <v>0</v>
      </c>
      <c r="R244" s="19"/>
      <c r="S244" s="19"/>
      <c r="T244" s="18">
        <v>0</v>
      </c>
      <c r="U244" s="20" t="s">
        <v>85</v>
      </c>
      <c r="V244" s="20">
        <v>2.5</v>
      </c>
    </row>
    <row r="245" spans="1:22" ht="42.75" x14ac:dyDescent="0.25">
      <c r="A245" s="10" t="s">
        <v>251</v>
      </c>
      <c r="B245" s="11">
        <v>49558854</v>
      </c>
      <c r="C245" s="12" t="s">
        <v>252</v>
      </c>
      <c r="D245" s="63">
        <v>6433547</v>
      </c>
      <c r="E245" s="11" t="s">
        <v>49</v>
      </c>
      <c r="F245" s="11">
        <v>2015</v>
      </c>
      <c r="G245" s="13" t="s">
        <v>21</v>
      </c>
      <c r="H245" s="14">
        <v>6.4</v>
      </c>
      <c r="I245" s="14">
        <v>6.4</v>
      </c>
      <c r="J245" s="14">
        <f t="shared" si="10"/>
        <v>0</v>
      </c>
      <c r="K245" s="14"/>
      <c r="L245" s="56"/>
      <c r="M245" s="15"/>
      <c r="N245" s="15"/>
      <c r="O245" s="16"/>
      <c r="P245" s="17" t="s">
        <v>22</v>
      </c>
      <c r="Q245" s="18">
        <v>0</v>
      </c>
      <c r="R245" s="19"/>
      <c r="S245" s="19">
        <v>0</v>
      </c>
      <c r="T245" s="19">
        <v>6.4</v>
      </c>
      <c r="U245" s="20">
        <v>0</v>
      </c>
      <c r="V245" s="20">
        <f t="shared" ref="V245:V276" si="13">H245+L245+M245+N245</f>
        <v>6.4</v>
      </c>
    </row>
    <row r="246" spans="1:22" ht="42.75" x14ac:dyDescent="0.25">
      <c r="A246" s="10" t="s">
        <v>251</v>
      </c>
      <c r="B246" s="11">
        <v>49558854</v>
      </c>
      <c r="C246" s="12" t="s">
        <v>252</v>
      </c>
      <c r="D246" s="63">
        <v>3742064</v>
      </c>
      <c r="E246" s="11" t="s">
        <v>42</v>
      </c>
      <c r="F246" s="11">
        <v>2015</v>
      </c>
      <c r="G246" s="13" t="s">
        <v>26</v>
      </c>
      <c r="H246" s="14">
        <v>40</v>
      </c>
      <c r="I246" s="14">
        <v>40</v>
      </c>
      <c r="J246" s="14">
        <f t="shared" si="10"/>
        <v>0</v>
      </c>
      <c r="K246" s="14"/>
      <c r="L246" s="56"/>
      <c r="M246" s="15"/>
      <c r="N246" s="15"/>
      <c r="O246" s="16"/>
      <c r="P246" s="17" t="s">
        <v>22</v>
      </c>
      <c r="Q246" s="18">
        <v>0</v>
      </c>
      <c r="R246" s="19"/>
      <c r="S246" s="19">
        <v>0</v>
      </c>
      <c r="T246" s="19">
        <v>40</v>
      </c>
      <c r="U246" s="20">
        <v>0</v>
      </c>
      <c r="V246" s="20">
        <f t="shared" si="13"/>
        <v>40</v>
      </c>
    </row>
    <row r="247" spans="1:22" ht="42.75" x14ac:dyDescent="0.25">
      <c r="A247" s="10" t="s">
        <v>251</v>
      </c>
      <c r="B247" s="11">
        <v>49558854</v>
      </c>
      <c r="C247" s="12" t="s">
        <v>252</v>
      </c>
      <c r="D247" s="63">
        <v>9841921</v>
      </c>
      <c r="E247" s="11" t="s">
        <v>27</v>
      </c>
      <c r="F247" s="11">
        <v>2015</v>
      </c>
      <c r="G247" s="13" t="s">
        <v>26</v>
      </c>
      <c r="H247" s="14">
        <v>42</v>
      </c>
      <c r="I247" s="14">
        <v>42</v>
      </c>
      <c r="J247" s="14">
        <f t="shared" si="10"/>
        <v>0</v>
      </c>
      <c r="K247" s="14"/>
      <c r="L247" s="56"/>
      <c r="M247" s="15"/>
      <c r="N247" s="15"/>
      <c r="O247" s="16"/>
      <c r="P247" s="17" t="s">
        <v>22</v>
      </c>
      <c r="Q247" s="18">
        <v>0</v>
      </c>
      <c r="R247" s="19"/>
      <c r="S247" s="19">
        <v>0</v>
      </c>
      <c r="T247" s="19">
        <v>42</v>
      </c>
      <c r="U247" s="20">
        <v>0</v>
      </c>
      <c r="V247" s="20">
        <f t="shared" si="13"/>
        <v>42</v>
      </c>
    </row>
    <row r="248" spans="1:22" ht="42.75" x14ac:dyDescent="0.25">
      <c r="A248" s="10" t="s">
        <v>251</v>
      </c>
      <c r="B248" s="11">
        <v>49558854</v>
      </c>
      <c r="C248" s="12" t="s">
        <v>252</v>
      </c>
      <c r="D248" s="63">
        <v>9130254</v>
      </c>
      <c r="E248" s="11" t="s">
        <v>20</v>
      </c>
      <c r="F248" s="11">
        <v>2015</v>
      </c>
      <c r="G248" s="13" t="s">
        <v>21</v>
      </c>
      <c r="H248" s="14">
        <v>3.3</v>
      </c>
      <c r="I248" s="14">
        <v>3.3</v>
      </c>
      <c r="J248" s="14">
        <f t="shared" si="10"/>
        <v>0</v>
      </c>
      <c r="K248" s="14"/>
      <c r="L248" s="56"/>
      <c r="M248" s="15"/>
      <c r="N248" s="15"/>
      <c r="O248" s="16"/>
      <c r="P248" s="17" t="s">
        <v>22</v>
      </c>
      <c r="Q248" s="18">
        <v>0</v>
      </c>
      <c r="R248" s="19"/>
      <c r="S248" s="19">
        <v>0</v>
      </c>
      <c r="T248" s="19">
        <v>3.3</v>
      </c>
      <c r="U248" s="20">
        <v>0</v>
      </c>
      <c r="V248" s="20">
        <f t="shared" si="13"/>
        <v>3.3</v>
      </c>
    </row>
    <row r="249" spans="1:22" ht="42.75" x14ac:dyDescent="0.25">
      <c r="A249" s="10" t="s">
        <v>251</v>
      </c>
      <c r="B249" s="11">
        <v>49558854</v>
      </c>
      <c r="C249" s="12" t="s">
        <v>252</v>
      </c>
      <c r="D249" s="63">
        <v>1926202</v>
      </c>
      <c r="E249" s="11" t="s">
        <v>52</v>
      </c>
      <c r="F249" s="11">
        <v>2015</v>
      </c>
      <c r="G249" s="13" t="s">
        <v>21</v>
      </c>
      <c r="H249" s="14">
        <v>49</v>
      </c>
      <c r="I249" s="14">
        <v>49</v>
      </c>
      <c r="J249" s="14">
        <f t="shared" si="10"/>
        <v>0</v>
      </c>
      <c r="K249" s="14"/>
      <c r="L249" s="56"/>
      <c r="M249" s="15"/>
      <c r="N249" s="15"/>
      <c r="O249" s="16"/>
      <c r="P249" s="17" t="s">
        <v>22</v>
      </c>
      <c r="Q249" s="18">
        <v>0</v>
      </c>
      <c r="R249" s="19"/>
      <c r="S249" s="19">
        <v>0</v>
      </c>
      <c r="T249" s="19">
        <v>46.75</v>
      </c>
      <c r="U249" s="20">
        <v>2.25</v>
      </c>
      <c r="V249" s="20">
        <f t="shared" si="13"/>
        <v>49</v>
      </c>
    </row>
    <row r="250" spans="1:22" ht="42.75" x14ac:dyDescent="0.25">
      <c r="A250" s="10" t="s">
        <v>253</v>
      </c>
      <c r="B250" s="11">
        <v>75004259</v>
      </c>
      <c r="C250" s="12" t="s">
        <v>254</v>
      </c>
      <c r="D250" s="63">
        <v>3342323</v>
      </c>
      <c r="E250" s="11" t="s">
        <v>57</v>
      </c>
      <c r="F250" s="11">
        <v>2015</v>
      </c>
      <c r="G250" s="13" t="s">
        <v>21</v>
      </c>
      <c r="H250" s="14">
        <v>9.5</v>
      </c>
      <c r="I250" s="14">
        <v>9.5</v>
      </c>
      <c r="J250" s="14">
        <f t="shared" si="10"/>
        <v>0</v>
      </c>
      <c r="K250" s="14"/>
      <c r="L250" s="56"/>
      <c r="M250" s="15"/>
      <c r="N250" s="15"/>
      <c r="O250" s="16"/>
      <c r="P250" s="17" t="s">
        <v>22</v>
      </c>
      <c r="Q250" s="18">
        <v>1</v>
      </c>
      <c r="R250" s="19"/>
      <c r="S250" s="19">
        <v>0</v>
      </c>
      <c r="T250" s="19">
        <v>9.5</v>
      </c>
      <c r="U250" s="20">
        <v>0</v>
      </c>
      <c r="V250" s="20">
        <f t="shared" si="13"/>
        <v>9.5</v>
      </c>
    </row>
    <row r="251" spans="1:22" ht="42.75" x14ac:dyDescent="0.25">
      <c r="A251" s="10" t="s">
        <v>253</v>
      </c>
      <c r="B251" s="11">
        <v>75004259</v>
      </c>
      <c r="C251" s="12" t="s">
        <v>254</v>
      </c>
      <c r="D251" s="63">
        <v>1144673</v>
      </c>
      <c r="E251" s="11" t="s">
        <v>51</v>
      </c>
      <c r="F251" s="11">
        <v>2015</v>
      </c>
      <c r="G251" s="13" t="s">
        <v>26</v>
      </c>
      <c r="H251" s="14">
        <v>77</v>
      </c>
      <c r="I251" s="14">
        <v>76</v>
      </c>
      <c r="J251" s="14">
        <f t="shared" si="10"/>
        <v>1</v>
      </c>
      <c r="K251" s="14"/>
      <c r="L251" s="56"/>
      <c r="M251" s="15"/>
      <c r="N251" s="15"/>
      <c r="O251" s="16"/>
      <c r="P251" s="17" t="s">
        <v>22</v>
      </c>
      <c r="Q251" s="18">
        <v>1</v>
      </c>
      <c r="R251" s="19"/>
      <c r="S251" s="19">
        <v>0</v>
      </c>
      <c r="T251" s="19">
        <v>77</v>
      </c>
      <c r="U251" s="20">
        <v>0</v>
      </c>
      <c r="V251" s="20">
        <f t="shared" si="13"/>
        <v>77</v>
      </c>
    </row>
    <row r="252" spans="1:22" ht="42.75" x14ac:dyDescent="0.25">
      <c r="A252" s="10" t="s">
        <v>253</v>
      </c>
      <c r="B252" s="11">
        <v>75004259</v>
      </c>
      <c r="C252" s="12" t="s">
        <v>254</v>
      </c>
      <c r="D252" s="63">
        <v>3734704</v>
      </c>
      <c r="E252" s="11" t="s">
        <v>52</v>
      </c>
      <c r="F252" s="11">
        <v>2015</v>
      </c>
      <c r="G252" s="13" t="s">
        <v>21</v>
      </c>
      <c r="H252" s="14">
        <v>55.75</v>
      </c>
      <c r="I252" s="14">
        <v>55.75</v>
      </c>
      <c r="J252" s="14">
        <f t="shared" si="10"/>
        <v>0</v>
      </c>
      <c r="K252" s="14"/>
      <c r="L252" s="56"/>
      <c r="M252" s="15"/>
      <c r="N252" s="15"/>
      <c r="O252" s="16"/>
      <c r="P252" s="17" t="s">
        <v>22</v>
      </c>
      <c r="Q252" s="18">
        <v>1</v>
      </c>
      <c r="R252" s="19"/>
      <c r="S252" s="19">
        <v>0</v>
      </c>
      <c r="T252" s="19">
        <v>55.75</v>
      </c>
      <c r="U252" s="20">
        <v>0</v>
      </c>
      <c r="V252" s="20">
        <f t="shared" si="13"/>
        <v>55.75</v>
      </c>
    </row>
    <row r="253" spans="1:22" ht="42.75" x14ac:dyDescent="0.25">
      <c r="A253" s="10" t="s">
        <v>255</v>
      </c>
      <c r="B253" s="11">
        <v>75004011</v>
      </c>
      <c r="C253" s="12" t="s">
        <v>256</v>
      </c>
      <c r="D253" s="63">
        <v>6669041</v>
      </c>
      <c r="E253" s="11" t="s">
        <v>42</v>
      </c>
      <c r="F253" s="11">
        <v>2015</v>
      </c>
      <c r="G253" s="13" t="s">
        <v>26</v>
      </c>
      <c r="H253" s="14">
        <v>172</v>
      </c>
      <c r="I253" s="14">
        <v>172</v>
      </c>
      <c r="J253" s="14">
        <f t="shared" si="10"/>
        <v>0</v>
      </c>
      <c r="K253" s="14"/>
      <c r="L253" s="56"/>
      <c r="M253" s="15"/>
      <c r="N253" s="15"/>
      <c r="O253" s="16"/>
      <c r="P253" s="17" t="s">
        <v>22</v>
      </c>
      <c r="Q253" s="18">
        <v>1</v>
      </c>
      <c r="R253" s="19"/>
      <c r="S253" s="19">
        <v>0</v>
      </c>
      <c r="T253" s="19">
        <v>176</v>
      </c>
      <c r="U253" s="20">
        <v>-4</v>
      </c>
      <c r="V253" s="20">
        <f t="shared" si="13"/>
        <v>172</v>
      </c>
    </row>
    <row r="254" spans="1:22" ht="42.75" x14ac:dyDescent="0.25">
      <c r="A254" s="10" t="s">
        <v>255</v>
      </c>
      <c r="B254" s="11">
        <v>75004011</v>
      </c>
      <c r="C254" s="12" t="s">
        <v>256</v>
      </c>
      <c r="D254" s="63">
        <v>8587282</v>
      </c>
      <c r="E254" s="11" t="s">
        <v>27</v>
      </c>
      <c r="F254" s="11">
        <v>2015</v>
      </c>
      <c r="G254" s="13" t="s">
        <v>26</v>
      </c>
      <c r="H254" s="14">
        <v>58</v>
      </c>
      <c r="I254" s="14">
        <v>58</v>
      </c>
      <c r="J254" s="14">
        <f t="shared" si="10"/>
        <v>0</v>
      </c>
      <c r="K254" s="14"/>
      <c r="L254" s="56"/>
      <c r="M254" s="15"/>
      <c r="N254" s="15"/>
      <c r="O254" s="16"/>
      <c r="P254" s="17" t="s">
        <v>22</v>
      </c>
      <c r="Q254" s="18">
        <v>1</v>
      </c>
      <c r="R254" s="19"/>
      <c r="S254" s="19">
        <v>0</v>
      </c>
      <c r="T254" s="19">
        <v>54</v>
      </c>
      <c r="U254" s="20">
        <v>4</v>
      </c>
      <c r="V254" s="20">
        <f t="shared" si="13"/>
        <v>58</v>
      </c>
    </row>
    <row r="255" spans="1:22" ht="42.75" x14ac:dyDescent="0.25">
      <c r="A255" s="10" t="s">
        <v>255</v>
      </c>
      <c r="B255" s="11">
        <v>75004011</v>
      </c>
      <c r="C255" s="12" t="s">
        <v>256</v>
      </c>
      <c r="D255" s="64">
        <v>9539561</v>
      </c>
      <c r="E255" s="11" t="s">
        <v>51</v>
      </c>
      <c r="F255" s="11">
        <v>2015</v>
      </c>
      <c r="G255" s="13" t="s">
        <v>26</v>
      </c>
      <c r="H255" s="14">
        <v>47</v>
      </c>
      <c r="I255" s="14">
        <v>47</v>
      </c>
      <c r="J255" s="14">
        <f t="shared" si="10"/>
        <v>0</v>
      </c>
      <c r="K255" s="14"/>
      <c r="L255" s="56"/>
      <c r="M255" s="15"/>
      <c r="N255" s="15"/>
      <c r="O255" s="16"/>
      <c r="P255" s="17" t="s">
        <v>22</v>
      </c>
      <c r="Q255" s="18">
        <v>1</v>
      </c>
      <c r="R255" s="19"/>
      <c r="S255" s="19">
        <v>0</v>
      </c>
      <c r="T255" s="19">
        <v>47</v>
      </c>
      <c r="U255" s="20">
        <v>0</v>
      </c>
      <c r="V255" s="20">
        <f t="shared" si="13"/>
        <v>47</v>
      </c>
    </row>
    <row r="256" spans="1:22" ht="42.75" x14ac:dyDescent="0.25">
      <c r="A256" s="10" t="s">
        <v>255</v>
      </c>
      <c r="B256" s="11">
        <v>75004011</v>
      </c>
      <c r="C256" s="12" t="s">
        <v>256</v>
      </c>
      <c r="D256" s="64">
        <v>6068842</v>
      </c>
      <c r="E256" s="11" t="s">
        <v>52</v>
      </c>
      <c r="F256" s="11">
        <v>2015</v>
      </c>
      <c r="G256" s="13" t="s">
        <v>21</v>
      </c>
      <c r="H256" s="14">
        <v>11.247999999999999</v>
      </c>
      <c r="I256" s="14">
        <v>11.247999999999999</v>
      </c>
      <c r="J256" s="14">
        <f t="shared" si="10"/>
        <v>0</v>
      </c>
      <c r="K256" s="14"/>
      <c r="L256" s="56"/>
      <c r="M256" s="15"/>
      <c r="N256" s="15"/>
      <c r="O256" s="16"/>
      <c r="P256" s="17" t="s">
        <v>22</v>
      </c>
      <c r="Q256" s="18">
        <v>1</v>
      </c>
      <c r="R256" s="19"/>
      <c r="S256" s="19">
        <v>0</v>
      </c>
      <c r="T256" s="19">
        <v>11.247999999999999</v>
      </c>
      <c r="U256" s="20">
        <v>0</v>
      </c>
      <c r="V256" s="20">
        <f t="shared" si="13"/>
        <v>11.247999999999999</v>
      </c>
    </row>
    <row r="257" spans="1:22" ht="42.75" x14ac:dyDescent="0.25">
      <c r="A257" s="10" t="s">
        <v>257</v>
      </c>
      <c r="B257" s="11">
        <v>70939730</v>
      </c>
      <c r="C257" s="12" t="s">
        <v>258</v>
      </c>
      <c r="D257" s="63">
        <v>1042874</v>
      </c>
      <c r="E257" s="11" t="s">
        <v>25</v>
      </c>
      <c r="F257" s="11">
        <v>2015</v>
      </c>
      <c r="G257" s="13" t="s">
        <v>26</v>
      </c>
      <c r="H257" s="14">
        <v>0</v>
      </c>
      <c r="I257" s="14">
        <v>0</v>
      </c>
      <c r="J257" s="14">
        <f t="shared" si="10"/>
        <v>0</v>
      </c>
      <c r="K257" s="14"/>
      <c r="L257" s="56">
        <v>9</v>
      </c>
      <c r="M257" s="15"/>
      <c r="N257" s="15"/>
      <c r="O257" s="16"/>
      <c r="P257" s="17" t="s">
        <v>22</v>
      </c>
      <c r="Q257" s="18">
        <v>0</v>
      </c>
      <c r="R257" s="19">
        <v>1</v>
      </c>
      <c r="S257" s="19">
        <v>1</v>
      </c>
      <c r="T257" s="19">
        <v>0</v>
      </c>
      <c r="U257" s="20">
        <v>0</v>
      </c>
      <c r="V257" s="20">
        <f t="shared" si="13"/>
        <v>9</v>
      </c>
    </row>
    <row r="258" spans="1:22" ht="42.75" x14ac:dyDescent="0.25">
      <c r="A258" s="10" t="s">
        <v>257</v>
      </c>
      <c r="B258" s="11">
        <v>70939730</v>
      </c>
      <c r="C258" s="12" t="s">
        <v>258</v>
      </c>
      <c r="D258" s="63">
        <v>6758499</v>
      </c>
      <c r="E258" s="11" t="s">
        <v>42</v>
      </c>
      <c r="F258" s="11">
        <v>2015</v>
      </c>
      <c r="G258" s="13" t="s">
        <v>26</v>
      </c>
      <c r="H258" s="14">
        <v>17</v>
      </c>
      <c r="I258" s="14">
        <v>17</v>
      </c>
      <c r="J258" s="14">
        <f t="shared" si="10"/>
        <v>0</v>
      </c>
      <c r="K258" s="14"/>
      <c r="L258" s="56"/>
      <c r="M258" s="15"/>
      <c r="N258" s="15"/>
      <c r="O258" s="16"/>
      <c r="P258" s="17" t="s">
        <v>22</v>
      </c>
      <c r="Q258" s="18">
        <v>0</v>
      </c>
      <c r="R258" s="19"/>
      <c r="S258" s="19">
        <v>0</v>
      </c>
      <c r="T258" s="19">
        <v>17</v>
      </c>
      <c r="U258" s="20">
        <v>0</v>
      </c>
      <c r="V258" s="20">
        <f t="shared" si="13"/>
        <v>17</v>
      </c>
    </row>
    <row r="259" spans="1:22" ht="42.75" x14ac:dyDescent="0.25">
      <c r="A259" s="10" t="s">
        <v>257</v>
      </c>
      <c r="B259" s="11">
        <v>70939730</v>
      </c>
      <c r="C259" s="12" t="s">
        <v>258</v>
      </c>
      <c r="D259" s="63">
        <v>6488503</v>
      </c>
      <c r="E259" s="11" t="s">
        <v>52</v>
      </c>
      <c r="F259" s="11">
        <v>2015</v>
      </c>
      <c r="G259" s="13" t="s">
        <v>21</v>
      </c>
      <c r="H259" s="14">
        <v>12.65</v>
      </c>
      <c r="I259" s="14">
        <v>12.65</v>
      </c>
      <c r="J259" s="14">
        <f t="shared" ref="J259:J317" si="14">H259-I259</f>
        <v>0</v>
      </c>
      <c r="K259" s="14"/>
      <c r="L259" s="56"/>
      <c r="M259" s="15"/>
      <c r="N259" s="15"/>
      <c r="O259" s="16"/>
      <c r="P259" s="17" t="s">
        <v>22</v>
      </c>
      <c r="Q259" s="18">
        <v>0</v>
      </c>
      <c r="R259" s="19"/>
      <c r="S259" s="19">
        <v>0</v>
      </c>
      <c r="T259" s="19">
        <v>12.65</v>
      </c>
      <c r="U259" s="20">
        <v>0</v>
      </c>
      <c r="V259" s="20">
        <f t="shared" si="13"/>
        <v>12.65</v>
      </c>
    </row>
    <row r="260" spans="1:22" s="45" customFormat="1" ht="57" x14ac:dyDescent="0.25">
      <c r="A260" s="23" t="s">
        <v>259</v>
      </c>
      <c r="B260" s="11">
        <v>407933</v>
      </c>
      <c r="C260" s="35" t="s">
        <v>260</v>
      </c>
      <c r="D260" s="63">
        <v>4186421</v>
      </c>
      <c r="E260" s="11" t="s">
        <v>68</v>
      </c>
      <c r="F260" s="11">
        <v>2015</v>
      </c>
      <c r="G260" s="13" t="s">
        <v>21</v>
      </c>
      <c r="H260" s="14">
        <v>11.2</v>
      </c>
      <c r="I260" s="14">
        <v>11.2</v>
      </c>
      <c r="J260" s="14">
        <f t="shared" si="14"/>
        <v>0</v>
      </c>
      <c r="K260" s="14"/>
      <c r="L260" s="56"/>
      <c r="M260" s="15"/>
      <c r="N260" s="15"/>
      <c r="O260" s="16"/>
      <c r="P260" s="17" t="s">
        <v>22</v>
      </c>
      <c r="Q260" s="18">
        <v>0</v>
      </c>
      <c r="R260" s="19"/>
      <c r="S260" s="19">
        <v>0</v>
      </c>
      <c r="T260" s="19">
        <v>11</v>
      </c>
      <c r="U260" s="20">
        <v>0.2</v>
      </c>
      <c r="V260" s="20">
        <f t="shared" si="13"/>
        <v>11.2</v>
      </c>
    </row>
    <row r="261" spans="1:22" ht="85.5" customHeight="1" x14ac:dyDescent="0.25">
      <c r="A261" s="10" t="s">
        <v>261</v>
      </c>
      <c r="B261" s="11">
        <v>26873265</v>
      </c>
      <c r="C261" s="12" t="s">
        <v>262</v>
      </c>
      <c r="D261" s="63">
        <v>7842681</v>
      </c>
      <c r="E261" s="11" t="s">
        <v>52</v>
      </c>
      <c r="F261" s="11">
        <v>2015</v>
      </c>
      <c r="G261" s="13" t="s">
        <v>21</v>
      </c>
      <c r="H261" s="14">
        <v>7.5</v>
      </c>
      <c r="I261" s="14">
        <v>7.5</v>
      </c>
      <c r="J261" s="14">
        <f t="shared" si="14"/>
        <v>0</v>
      </c>
      <c r="K261" s="14"/>
      <c r="L261" s="56"/>
      <c r="M261" s="15"/>
      <c r="N261" s="15"/>
      <c r="O261" s="16"/>
      <c r="P261" s="17" t="s">
        <v>22</v>
      </c>
      <c r="Q261" s="18">
        <v>0</v>
      </c>
      <c r="R261" s="19"/>
      <c r="S261" s="19">
        <v>0</v>
      </c>
      <c r="T261" s="19">
        <v>7</v>
      </c>
      <c r="U261" s="20">
        <v>0.5</v>
      </c>
      <c r="V261" s="20">
        <f t="shared" si="13"/>
        <v>7.5</v>
      </c>
    </row>
    <row r="262" spans="1:22" ht="42.75" x14ac:dyDescent="0.25">
      <c r="A262" s="10" t="s">
        <v>264</v>
      </c>
      <c r="B262" s="11">
        <v>44015178</v>
      </c>
      <c r="C262" s="12" t="s">
        <v>265</v>
      </c>
      <c r="D262" s="63">
        <v>3165478</v>
      </c>
      <c r="E262" s="11" t="s">
        <v>29</v>
      </c>
      <c r="F262" s="11">
        <v>2015</v>
      </c>
      <c r="G262" s="13" t="s">
        <v>21</v>
      </c>
      <c r="H262" s="14">
        <v>1.1439999999999999</v>
      </c>
      <c r="I262" s="14">
        <v>1.143</v>
      </c>
      <c r="J262" s="14">
        <f t="shared" si="14"/>
        <v>9.9999999999988987E-4</v>
      </c>
      <c r="K262" s="14"/>
      <c r="L262" s="56"/>
      <c r="M262" s="15"/>
      <c r="N262" s="15"/>
      <c r="O262" s="16"/>
      <c r="P262" s="17" t="s">
        <v>22</v>
      </c>
      <c r="Q262" s="18">
        <v>0</v>
      </c>
      <c r="R262" s="19"/>
      <c r="S262" s="19">
        <v>0</v>
      </c>
      <c r="T262" s="19">
        <v>1.1439999999999999</v>
      </c>
      <c r="U262" s="20">
        <v>0</v>
      </c>
      <c r="V262" s="20">
        <f t="shared" si="13"/>
        <v>1.1439999999999999</v>
      </c>
    </row>
    <row r="263" spans="1:22" ht="42.75" x14ac:dyDescent="0.25">
      <c r="A263" s="10" t="s">
        <v>264</v>
      </c>
      <c r="B263" s="11">
        <v>44015178</v>
      </c>
      <c r="C263" s="12" t="s">
        <v>265</v>
      </c>
      <c r="D263" s="63">
        <v>8450481</v>
      </c>
      <c r="E263" s="11" t="s">
        <v>33</v>
      </c>
      <c r="F263" s="11">
        <v>2015</v>
      </c>
      <c r="G263" s="13" t="s">
        <v>21</v>
      </c>
      <c r="H263" s="14">
        <v>1.5</v>
      </c>
      <c r="I263" s="14">
        <v>1.5</v>
      </c>
      <c r="J263" s="14">
        <f t="shared" si="14"/>
        <v>0</v>
      </c>
      <c r="K263" s="14"/>
      <c r="L263" s="56"/>
      <c r="M263" s="15"/>
      <c r="N263" s="15"/>
      <c r="O263" s="16"/>
      <c r="P263" s="17" t="s">
        <v>22</v>
      </c>
      <c r="Q263" s="18">
        <v>0</v>
      </c>
      <c r="R263" s="19"/>
      <c r="S263" s="19">
        <v>0</v>
      </c>
      <c r="T263" s="19">
        <v>1.5</v>
      </c>
      <c r="U263" s="20">
        <v>0</v>
      </c>
      <c r="V263" s="20">
        <f t="shared" si="13"/>
        <v>1.5</v>
      </c>
    </row>
    <row r="264" spans="1:22" ht="38.25" x14ac:dyDescent="0.25">
      <c r="A264" s="10" t="s">
        <v>266</v>
      </c>
      <c r="B264" s="11">
        <v>68145209</v>
      </c>
      <c r="C264" s="12" t="s">
        <v>267</v>
      </c>
      <c r="D264" s="63">
        <v>6804682</v>
      </c>
      <c r="E264" s="11" t="s">
        <v>36</v>
      </c>
      <c r="F264" s="11">
        <v>2015</v>
      </c>
      <c r="G264" s="13" t="s">
        <v>21</v>
      </c>
      <c r="H264" s="14">
        <v>0.67500000000000004</v>
      </c>
      <c r="I264" s="14">
        <v>0.67500000000000004</v>
      </c>
      <c r="J264" s="14">
        <f t="shared" si="14"/>
        <v>0</v>
      </c>
      <c r="K264" s="14"/>
      <c r="L264" s="56"/>
      <c r="M264" s="15"/>
      <c r="N264" s="15"/>
      <c r="O264" s="16"/>
      <c r="P264" s="17" t="s">
        <v>22</v>
      </c>
      <c r="Q264" s="18">
        <v>0</v>
      </c>
      <c r="R264" s="19"/>
      <c r="S264" s="19">
        <v>0</v>
      </c>
      <c r="T264" s="19">
        <v>0.67500000000000004</v>
      </c>
      <c r="U264" s="20">
        <v>0</v>
      </c>
      <c r="V264" s="20">
        <f t="shared" si="13"/>
        <v>0.67500000000000004</v>
      </c>
    </row>
    <row r="265" spans="1:22" ht="42.75" x14ac:dyDescent="0.25">
      <c r="A265" s="10" t="s">
        <v>266</v>
      </c>
      <c r="B265" s="11">
        <v>68145209</v>
      </c>
      <c r="C265" s="12" t="s">
        <v>267</v>
      </c>
      <c r="D265" s="63">
        <v>5477461</v>
      </c>
      <c r="E265" s="11" t="s">
        <v>68</v>
      </c>
      <c r="F265" s="11">
        <v>2015</v>
      </c>
      <c r="G265" s="13" t="s">
        <v>21</v>
      </c>
      <c r="H265" s="14">
        <v>2.75</v>
      </c>
      <c r="I265" s="14">
        <v>2.75</v>
      </c>
      <c r="J265" s="14">
        <f t="shared" si="14"/>
        <v>0</v>
      </c>
      <c r="K265" s="14"/>
      <c r="L265" s="56"/>
      <c r="M265" s="15"/>
      <c r="N265" s="15"/>
      <c r="O265" s="16"/>
      <c r="P265" s="17" t="s">
        <v>22</v>
      </c>
      <c r="Q265" s="18">
        <v>0</v>
      </c>
      <c r="R265" s="19"/>
      <c r="S265" s="19">
        <v>0</v>
      </c>
      <c r="T265" s="19">
        <v>1.75</v>
      </c>
      <c r="U265" s="20">
        <v>1</v>
      </c>
      <c r="V265" s="20">
        <f t="shared" si="13"/>
        <v>2.75</v>
      </c>
    </row>
    <row r="266" spans="1:22" ht="38.25" x14ac:dyDescent="0.25">
      <c r="A266" s="10" t="s">
        <v>266</v>
      </c>
      <c r="B266" s="11">
        <v>68145209</v>
      </c>
      <c r="C266" s="12" t="s">
        <v>267</v>
      </c>
      <c r="D266" s="63">
        <v>4672580</v>
      </c>
      <c r="E266" s="11" t="s">
        <v>33</v>
      </c>
      <c r="F266" s="11">
        <v>2015</v>
      </c>
      <c r="G266" s="13" t="s">
        <v>21</v>
      </c>
      <c r="H266" s="14">
        <v>3</v>
      </c>
      <c r="I266" s="14">
        <v>3</v>
      </c>
      <c r="J266" s="14">
        <f t="shared" si="14"/>
        <v>0</v>
      </c>
      <c r="K266" s="14"/>
      <c r="L266" s="56"/>
      <c r="M266" s="15"/>
      <c r="N266" s="15"/>
      <c r="O266" s="16"/>
      <c r="P266" s="17" t="s">
        <v>22</v>
      </c>
      <c r="Q266" s="18">
        <v>0</v>
      </c>
      <c r="R266" s="19"/>
      <c r="S266" s="19">
        <v>0</v>
      </c>
      <c r="T266" s="19">
        <v>2</v>
      </c>
      <c r="U266" s="20">
        <v>1</v>
      </c>
      <c r="V266" s="20">
        <f t="shared" si="13"/>
        <v>3</v>
      </c>
    </row>
    <row r="267" spans="1:22" ht="71.25" x14ac:dyDescent="0.25">
      <c r="A267" s="23" t="s">
        <v>268</v>
      </c>
      <c r="B267" s="22">
        <v>26660571</v>
      </c>
      <c r="C267" s="35" t="s">
        <v>309</v>
      </c>
      <c r="D267" s="64">
        <v>8175449</v>
      </c>
      <c r="E267" s="22" t="s">
        <v>171</v>
      </c>
      <c r="F267" s="22">
        <v>2015</v>
      </c>
      <c r="G267" s="37" t="s">
        <v>21</v>
      </c>
      <c r="H267" s="38">
        <v>3.7</v>
      </c>
      <c r="I267" s="14">
        <v>3.7</v>
      </c>
      <c r="J267" s="14">
        <f t="shared" si="14"/>
        <v>0</v>
      </c>
      <c r="K267" s="38"/>
      <c r="L267" s="60"/>
      <c r="M267" s="39"/>
      <c r="N267" s="39"/>
      <c r="O267" s="40"/>
      <c r="P267" s="41" t="s">
        <v>22</v>
      </c>
      <c r="Q267" s="42">
        <v>0</v>
      </c>
      <c r="R267" s="43"/>
      <c r="S267" s="19">
        <v>0</v>
      </c>
      <c r="T267" s="43">
        <v>3</v>
      </c>
      <c r="U267" s="44">
        <v>0.7</v>
      </c>
      <c r="V267" s="44">
        <f t="shared" si="13"/>
        <v>3.7</v>
      </c>
    </row>
    <row r="268" spans="1:22" ht="38.25" x14ac:dyDescent="0.25">
      <c r="A268" s="10" t="s">
        <v>268</v>
      </c>
      <c r="B268" s="11">
        <v>26660571</v>
      </c>
      <c r="C268" s="12" t="s">
        <v>309</v>
      </c>
      <c r="D268" s="63">
        <v>8241758</v>
      </c>
      <c r="E268" s="11" t="s">
        <v>80</v>
      </c>
      <c r="F268" s="11">
        <v>2015</v>
      </c>
      <c r="G268" s="13" t="s">
        <v>21</v>
      </c>
      <c r="H268" s="14">
        <v>2.8</v>
      </c>
      <c r="I268" s="14">
        <v>2.8</v>
      </c>
      <c r="J268" s="14">
        <f t="shared" si="14"/>
        <v>0</v>
      </c>
      <c r="K268" s="14"/>
      <c r="L268" s="56"/>
      <c r="M268" s="15"/>
      <c r="N268" s="15"/>
      <c r="O268" s="16"/>
      <c r="P268" s="17" t="s">
        <v>22</v>
      </c>
      <c r="Q268" s="18">
        <v>0</v>
      </c>
      <c r="R268" s="19"/>
      <c r="S268" s="19">
        <v>0</v>
      </c>
      <c r="T268" s="19">
        <v>1.8</v>
      </c>
      <c r="U268" s="20">
        <v>1</v>
      </c>
      <c r="V268" s="20">
        <f t="shared" si="13"/>
        <v>2.8</v>
      </c>
    </row>
    <row r="269" spans="1:22" ht="38.25" x14ac:dyDescent="0.25">
      <c r="A269" s="10" t="s">
        <v>324</v>
      </c>
      <c r="B269" s="11">
        <v>26660571</v>
      </c>
      <c r="C269" s="12" t="s">
        <v>309</v>
      </c>
      <c r="D269" s="11">
        <v>7227642</v>
      </c>
      <c r="E269" s="11" t="s">
        <v>328</v>
      </c>
      <c r="F269" s="11">
        <v>2020</v>
      </c>
      <c r="G269" s="13" t="s">
        <v>21</v>
      </c>
      <c r="H269" s="14"/>
      <c r="I269" s="14"/>
      <c r="J269" s="14">
        <f t="shared" si="14"/>
        <v>0</v>
      </c>
      <c r="K269" s="14"/>
      <c r="L269" s="69"/>
      <c r="M269" s="15">
        <v>4.5</v>
      </c>
      <c r="N269" s="68"/>
      <c r="O269" s="71" t="s">
        <v>336</v>
      </c>
      <c r="P269" s="68"/>
      <c r="Q269" s="18">
        <v>0</v>
      </c>
      <c r="R269" s="19"/>
      <c r="S269" s="19"/>
      <c r="T269" s="18">
        <v>0</v>
      </c>
      <c r="U269" s="20" t="s">
        <v>85</v>
      </c>
      <c r="V269" s="20">
        <f t="shared" si="13"/>
        <v>4.5</v>
      </c>
    </row>
    <row r="270" spans="1:22" ht="42.75" x14ac:dyDescent="0.25">
      <c r="A270" s="10" t="s">
        <v>269</v>
      </c>
      <c r="B270" s="11">
        <v>60557621</v>
      </c>
      <c r="C270" s="12" t="s">
        <v>270</v>
      </c>
      <c r="D270" s="63">
        <v>1986132</v>
      </c>
      <c r="E270" s="11" t="s">
        <v>73</v>
      </c>
      <c r="F270" s="11">
        <v>2015</v>
      </c>
      <c r="G270" s="13" t="s">
        <v>21</v>
      </c>
      <c r="H270" s="14">
        <v>4</v>
      </c>
      <c r="I270" s="14">
        <v>3.9</v>
      </c>
      <c r="J270" s="14">
        <f t="shared" si="14"/>
        <v>0.10000000000000009</v>
      </c>
      <c r="K270" s="14"/>
      <c r="L270" s="56"/>
      <c r="M270" s="15"/>
      <c r="N270" s="15"/>
      <c r="O270" s="16"/>
      <c r="P270" s="17" t="s">
        <v>22</v>
      </c>
      <c r="Q270" s="18">
        <v>0</v>
      </c>
      <c r="R270" s="19"/>
      <c r="S270" s="19">
        <v>0</v>
      </c>
      <c r="T270" s="19">
        <v>3.7</v>
      </c>
      <c r="U270" s="20">
        <v>0.3</v>
      </c>
      <c r="V270" s="20">
        <f t="shared" si="13"/>
        <v>4</v>
      </c>
    </row>
    <row r="271" spans="1:22" ht="42.75" x14ac:dyDescent="0.25">
      <c r="A271" s="10" t="s">
        <v>269</v>
      </c>
      <c r="B271" s="11">
        <v>60557621</v>
      </c>
      <c r="C271" s="12" t="s">
        <v>270</v>
      </c>
      <c r="D271" s="63">
        <v>2377304</v>
      </c>
      <c r="E271" s="11" t="s">
        <v>73</v>
      </c>
      <c r="F271" s="11">
        <v>2015</v>
      </c>
      <c r="G271" s="13" t="s">
        <v>21</v>
      </c>
      <c r="H271" s="14">
        <v>3.3</v>
      </c>
      <c r="I271" s="14">
        <v>3.3</v>
      </c>
      <c r="J271" s="14">
        <f t="shared" si="14"/>
        <v>0</v>
      </c>
      <c r="K271" s="14"/>
      <c r="L271" s="56"/>
      <c r="M271" s="15"/>
      <c r="N271" s="15"/>
      <c r="O271" s="16"/>
      <c r="P271" s="17" t="s">
        <v>22</v>
      </c>
      <c r="Q271" s="18">
        <v>0</v>
      </c>
      <c r="R271" s="19"/>
      <c r="S271" s="19">
        <v>0</v>
      </c>
      <c r="T271" s="19">
        <v>2.8</v>
      </c>
      <c r="U271" s="20">
        <v>0.5</v>
      </c>
      <c r="V271" s="20">
        <f t="shared" si="13"/>
        <v>3.3</v>
      </c>
    </row>
    <row r="272" spans="1:22" ht="42.75" x14ac:dyDescent="0.25">
      <c r="A272" s="10" t="s">
        <v>269</v>
      </c>
      <c r="B272" s="11">
        <v>60557621</v>
      </c>
      <c r="C272" s="12" t="s">
        <v>270</v>
      </c>
      <c r="D272" s="63">
        <v>1177514</v>
      </c>
      <c r="E272" s="11" t="s">
        <v>29</v>
      </c>
      <c r="F272" s="11">
        <v>2015</v>
      </c>
      <c r="G272" s="13" t="s">
        <v>21</v>
      </c>
      <c r="H272" s="14">
        <v>4.5</v>
      </c>
      <c r="I272" s="14">
        <v>4.5</v>
      </c>
      <c r="J272" s="14">
        <f t="shared" si="14"/>
        <v>0</v>
      </c>
      <c r="K272" s="14"/>
      <c r="L272" s="56"/>
      <c r="M272" s="15"/>
      <c r="N272" s="15"/>
      <c r="O272" s="16"/>
      <c r="P272" s="17" t="s">
        <v>22</v>
      </c>
      <c r="Q272" s="18">
        <v>0</v>
      </c>
      <c r="R272" s="19"/>
      <c r="S272" s="19">
        <v>0</v>
      </c>
      <c r="T272" s="19">
        <v>3.5</v>
      </c>
      <c r="U272" s="20">
        <v>1</v>
      </c>
      <c r="V272" s="20">
        <f t="shared" si="13"/>
        <v>4.5</v>
      </c>
    </row>
    <row r="273" spans="1:22" ht="42.75" x14ac:dyDescent="0.25">
      <c r="A273" s="10" t="s">
        <v>269</v>
      </c>
      <c r="B273" s="11">
        <v>60557621</v>
      </c>
      <c r="C273" s="12" t="s">
        <v>270</v>
      </c>
      <c r="D273" s="63">
        <v>2234863</v>
      </c>
      <c r="E273" s="11" t="s">
        <v>29</v>
      </c>
      <c r="F273" s="11">
        <v>2015</v>
      </c>
      <c r="G273" s="13" t="s">
        <v>21</v>
      </c>
      <c r="H273" s="14">
        <v>3.2</v>
      </c>
      <c r="I273" s="14">
        <v>3.2</v>
      </c>
      <c r="J273" s="14">
        <f t="shared" si="14"/>
        <v>0</v>
      </c>
      <c r="K273" s="14"/>
      <c r="L273" s="56"/>
      <c r="M273" s="15"/>
      <c r="N273" s="15"/>
      <c r="O273" s="16"/>
      <c r="P273" s="17" t="s">
        <v>22</v>
      </c>
      <c r="Q273" s="18">
        <v>0</v>
      </c>
      <c r="R273" s="19"/>
      <c r="S273" s="19">
        <v>0</v>
      </c>
      <c r="T273" s="19">
        <v>3.2</v>
      </c>
      <c r="U273" s="20">
        <v>0</v>
      </c>
      <c r="V273" s="20">
        <f t="shared" si="13"/>
        <v>3.2</v>
      </c>
    </row>
    <row r="274" spans="1:22" ht="42.75" x14ac:dyDescent="0.25">
      <c r="A274" s="10" t="s">
        <v>269</v>
      </c>
      <c r="B274" s="11">
        <v>60557621</v>
      </c>
      <c r="C274" s="12" t="s">
        <v>270</v>
      </c>
      <c r="D274" s="63">
        <v>6091729</v>
      </c>
      <c r="E274" s="11" t="s">
        <v>29</v>
      </c>
      <c r="F274" s="11">
        <v>2015</v>
      </c>
      <c r="G274" s="13" t="s">
        <v>21</v>
      </c>
      <c r="H274" s="14">
        <v>2.9</v>
      </c>
      <c r="I274" s="14">
        <v>2.9</v>
      </c>
      <c r="J274" s="14">
        <f t="shared" si="14"/>
        <v>0</v>
      </c>
      <c r="K274" s="14"/>
      <c r="L274" s="56"/>
      <c r="M274" s="15"/>
      <c r="N274" s="15"/>
      <c r="O274" s="16"/>
      <c r="P274" s="17" t="s">
        <v>22</v>
      </c>
      <c r="Q274" s="18">
        <v>0</v>
      </c>
      <c r="R274" s="19"/>
      <c r="S274" s="19">
        <v>0</v>
      </c>
      <c r="T274" s="19">
        <v>2.9</v>
      </c>
      <c r="U274" s="20">
        <v>0</v>
      </c>
      <c r="V274" s="20">
        <f t="shared" si="13"/>
        <v>2.9</v>
      </c>
    </row>
    <row r="275" spans="1:22" ht="42.75" x14ac:dyDescent="0.25">
      <c r="A275" s="25" t="s">
        <v>269</v>
      </c>
      <c r="B275" s="26">
        <v>60557621</v>
      </c>
      <c r="C275" s="27" t="s">
        <v>270</v>
      </c>
      <c r="D275" s="65">
        <v>7681237</v>
      </c>
      <c r="E275" s="11" t="s">
        <v>29</v>
      </c>
      <c r="F275" s="26">
        <v>2018</v>
      </c>
      <c r="G275" s="28" t="s">
        <v>21</v>
      </c>
      <c r="H275" s="14">
        <v>2.5</v>
      </c>
      <c r="I275" s="14">
        <v>2.5</v>
      </c>
      <c r="J275" s="14">
        <f t="shared" si="14"/>
        <v>0</v>
      </c>
      <c r="K275" s="14"/>
      <c r="L275" s="58"/>
      <c r="M275" s="29"/>
      <c r="N275" s="29"/>
      <c r="O275" s="33"/>
      <c r="P275" s="32" t="s">
        <v>22</v>
      </c>
      <c r="Q275" s="18">
        <v>0</v>
      </c>
      <c r="R275" s="19"/>
      <c r="S275" s="19">
        <v>0</v>
      </c>
      <c r="T275" s="19">
        <v>2</v>
      </c>
      <c r="U275" s="20">
        <v>0.5</v>
      </c>
      <c r="V275" s="20">
        <f t="shared" si="13"/>
        <v>2.5</v>
      </c>
    </row>
    <row r="276" spans="1:22" ht="42.75" x14ac:dyDescent="0.25">
      <c r="A276" s="10" t="s">
        <v>269</v>
      </c>
      <c r="B276" s="11">
        <v>60557621</v>
      </c>
      <c r="C276" s="12" t="s">
        <v>270</v>
      </c>
      <c r="D276" s="63">
        <v>4631570</v>
      </c>
      <c r="E276" s="11" t="s">
        <v>36</v>
      </c>
      <c r="F276" s="11">
        <v>2015</v>
      </c>
      <c r="G276" s="13" t="s">
        <v>21</v>
      </c>
      <c r="H276" s="14">
        <v>2.2999999999999998</v>
      </c>
      <c r="I276" s="14">
        <v>2.2999999999999998</v>
      </c>
      <c r="J276" s="14">
        <f t="shared" si="14"/>
        <v>0</v>
      </c>
      <c r="K276" s="14"/>
      <c r="L276" s="56"/>
      <c r="M276" s="15"/>
      <c r="N276" s="15"/>
      <c r="O276" s="16"/>
      <c r="P276" s="17" t="s">
        <v>22</v>
      </c>
      <c r="Q276" s="18">
        <v>0</v>
      </c>
      <c r="R276" s="19"/>
      <c r="S276" s="19">
        <v>0</v>
      </c>
      <c r="T276" s="19">
        <v>2.2999999999999998</v>
      </c>
      <c r="U276" s="20">
        <v>0</v>
      </c>
      <c r="V276" s="20">
        <f t="shared" si="13"/>
        <v>2.2999999999999998</v>
      </c>
    </row>
    <row r="277" spans="1:22" ht="42.75" x14ac:dyDescent="0.25">
      <c r="A277" s="10" t="s">
        <v>269</v>
      </c>
      <c r="B277" s="11">
        <v>60557621</v>
      </c>
      <c r="C277" s="12" t="s">
        <v>270</v>
      </c>
      <c r="D277" s="63">
        <v>8003700</v>
      </c>
      <c r="E277" s="11" t="s">
        <v>36</v>
      </c>
      <c r="F277" s="11">
        <v>2015</v>
      </c>
      <c r="G277" s="13" t="s">
        <v>21</v>
      </c>
      <c r="H277" s="14">
        <v>2.1</v>
      </c>
      <c r="I277" s="14">
        <v>2.1</v>
      </c>
      <c r="J277" s="14">
        <f t="shared" si="14"/>
        <v>0</v>
      </c>
      <c r="K277" s="14"/>
      <c r="L277" s="56"/>
      <c r="M277" s="15"/>
      <c r="N277" s="15"/>
      <c r="O277" s="16"/>
      <c r="P277" s="17" t="s">
        <v>22</v>
      </c>
      <c r="Q277" s="18">
        <v>0</v>
      </c>
      <c r="R277" s="19"/>
      <c r="S277" s="19">
        <v>0</v>
      </c>
      <c r="T277" s="19">
        <v>2.1</v>
      </c>
      <c r="U277" s="20">
        <v>0</v>
      </c>
      <c r="V277" s="20">
        <f t="shared" ref="V277:V308" si="15">H277+L277+M277+N277</f>
        <v>2.1</v>
      </c>
    </row>
    <row r="278" spans="1:22" ht="42.75" x14ac:dyDescent="0.25">
      <c r="A278" s="10" t="s">
        <v>269</v>
      </c>
      <c r="B278" s="11">
        <v>60557621</v>
      </c>
      <c r="C278" s="12" t="s">
        <v>270</v>
      </c>
      <c r="D278" s="63">
        <v>1974751</v>
      </c>
      <c r="E278" s="11" t="s">
        <v>33</v>
      </c>
      <c r="F278" s="11">
        <v>2015</v>
      </c>
      <c r="G278" s="13" t="s">
        <v>21</v>
      </c>
      <c r="H278" s="14">
        <v>0.9</v>
      </c>
      <c r="I278" s="14">
        <v>0.9</v>
      </c>
      <c r="J278" s="14">
        <f t="shared" si="14"/>
        <v>0</v>
      </c>
      <c r="K278" s="14"/>
      <c r="L278" s="56"/>
      <c r="M278" s="15"/>
      <c r="N278" s="15"/>
      <c r="O278" s="16"/>
      <c r="P278" s="17" t="s">
        <v>22</v>
      </c>
      <c r="Q278" s="18">
        <v>0</v>
      </c>
      <c r="R278" s="19"/>
      <c r="S278" s="19">
        <v>0</v>
      </c>
      <c r="T278" s="19">
        <v>0.9</v>
      </c>
      <c r="U278" s="20">
        <v>0</v>
      </c>
      <c r="V278" s="20">
        <f t="shared" si="15"/>
        <v>0.9</v>
      </c>
    </row>
    <row r="279" spans="1:22" ht="91.5" customHeight="1" x14ac:dyDescent="0.25">
      <c r="A279" s="10" t="s">
        <v>269</v>
      </c>
      <c r="B279" s="11">
        <v>60557621</v>
      </c>
      <c r="C279" s="12" t="s">
        <v>270</v>
      </c>
      <c r="D279" s="63">
        <v>2727608</v>
      </c>
      <c r="E279" s="11" t="s">
        <v>33</v>
      </c>
      <c r="F279" s="11">
        <v>2015</v>
      </c>
      <c r="G279" s="13" t="s">
        <v>21</v>
      </c>
      <c r="H279" s="14">
        <v>0.8</v>
      </c>
      <c r="I279" s="14">
        <v>0.8</v>
      </c>
      <c r="J279" s="14">
        <f t="shared" si="14"/>
        <v>0</v>
      </c>
      <c r="K279" s="14"/>
      <c r="L279" s="56"/>
      <c r="M279" s="15"/>
      <c r="N279" s="15"/>
      <c r="O279" s="16"/>
      <c r="P279" s="17" t="s">
        <v>22</v>
      </c>
      <c r="Q279" s="18">
        <v>0</v>
      </c>
      <c r="R279" s="19"/>
      <c r="S279" s="19">
        <v>0</v>
      </c>
      <c r="T279" s="19">
        <v>0.8</v>
      </c>
      <c r="U279" s="20">
        <v>0</v>
      </c>
      <c r="V279" s="20">
        <f t="shared" si="15"/>
        <v>0.8</v>
      </c>
    </row>
    <row r="280" spans="1:22" ht="42.75" x14ac:dyDescent="0.25">
      <c r="A280" s="10" t="s">
        <v>269</v>
      </c>
      <c r="B280" s="11">
        <v>60557621</v>
      </c>
      <c r="C280" s="12" t="s">
        <v>270</v>
      </c>
      <c r="D280" s="63">
        <v>8416334</v>
      </c>
      <c r="E280" s="11" t="s">
        <v>33</v>
      </c>
      <c r="F280" s="11">
        <v>2015</v>
      </c>
      <c r="G280" s="13" t="s">
        <v>21</v>
      </c>
      <c r="H280" s="14">
        <v>2.5</v>
      </c>
      <c r="I280" s="14">
        <v>2.5</v>
      </c>
      <c r="J280" s="14">
        <f t="shared" si="14"/>
        <v>0</v>
      </c>
      <c r="K280" s="14"/>
      <c r="L280" s="56"/>
      <c r="M280" s="15"/>
      <c r="N280" s="15"/>
      <c r="O280" s="16"/>
      <c r="P280" s="17" t="s">
        <v>22</v>
      </c>
      <c r="Q280" s="18">
        <v>0</v>
      </c>
      <c r="R280" s="19"/>
      <c r="S280" s="19">
        <v>0</v>
      </c>
      <c r="T280" s="19">
        <v>2.2000000000000002</v>
      </c>
      <c r="U280" s="20">
        <v>0.3</v>
      </c>
      <c r="V280" s="20">
        <f t="shared" si="15"/>
        <v>2.5</v>
      </c>
    </row>
    <row r="281" spans="1:22" ht="42.75" x14ac:dyDescent="0.25">
      <c r="A281" s="10" t="s">
        <v>269</v>
      </c>
      <c r="B281" s="11">
        <v>60557621</v>
      </c>
      <c r="C281" s="12" t="s">
        <v>270</v>
      </c>
      <c r="D281" s="63">
        <v>9893159</v>
      </c>
      <c r="E281" s="11" t="s">
        <v>33</v>
      </c>
      <c r="F281" s="11">
        <v>2015</v>
      </c>
      <c r="G281" s="13" t="s">
        <v>21</v>
      </c>
      <c r="H281" s="14">
        <v>3.6</v>
      </c>
      <c r="I281" s="14">
        <v>3.6</v>
      </c>
      <c r="J281" s="14">
        <f t="shared" si="14"/>
        <v>0</v>
      </c>
      <c r="K281" s="14"/>
      <c r="L281" s="56"/>
      <c r="M281" s="15"/>
      <c r="N281" s="15"/>
      <c r="O281" s="16"/>
      <c r="P281" s="17" t="s">
        <v>22</v>
      </c>
      <c r="Q281" s="18">
        <v>0</v>
      </c>
      <c r="R281" s="19"/>
      <c r="S281" s="19">
        <v>0</v>
      </c>
      <c r="T281" s="19">
        <v>3.4</v>
      </c>
      <c r="U281" s="20">
        <v>0.2</v>
      </c>
      <c r="V281" s="20">
        <f t="shared" si="15"/>
        <v>3.6</v>
      </c>
    </row>
    <row r="282" spans="1:22" ht="42.75" x14ac:dyDescent="0.25">
      <c r="A282" s="10" t="s">
        <v>271</v>
      </c>
      <c r="B282" s="11">
        <v>61984680</v>
      </c>
      <c r="C282" s="12" t="s">
        <v>272</v>
      </c>
      <c r="D282" s="63">
        <v>5056213</v>
      </c>
      <c r="E282" s="11" t="s">
        <v>36</v>
      </c>
      <c r="F282" s="11">
        <v>2015</v>
      </c>
      <c r="G282" s="13" t="s">
        <v>21</v>
      </c>
      <c r="H282" s="14">
        <v>1.6</v>
      </c>
      <c r="I282" s="14">
        <v>1.6</v>
      </c>
      <c r="J282" s="14">
        <f t="shared" si="14"/>
        <v>0</v>
      </c>
      <c r="K282" s="14"/>
      <c r="L282" s="56"/>
      <c r="M282" s="15"/>
      <c r="N282" s="15"/>
      <c r="O282" s="16"/>
      <c r="P282" s="17" t="s">
        <v>22</v>
      </c>
      <c r="Q282" s="18">
        <v>0</v>
      </c>
      <c r="R282" s="19"/>
      <c r="S282" s="19">
        <v>0</v>
      </c>
      <c r="T282" s="19">
        <v>1.6</v>
      </c>
      <c r="U282" s="20">
        <v>0</v>
      </c>
      <c r="V282" s="20">
        <f t="shared" si="15"/>
        <v>1.6</v>
      </c>
    </row>
    <row r="283" spans="1:22" ht="42.75" x14ac:dyDescent="0.25">
      <c r="A283" s="10" t="s">
        <v>271</v>
      </c>
      <c r="B283" s="11">
        <v>61984680</v>
      </c>
      <c r="C283" s="12" t="s">
        <v>272</v>
      </c>
      <c r="D283" s="63">
        <v>1766130</v>
      </c>
      <c r="E283" s="11" t="s">
        <v>20</v>
      </c>
      <c r="F283" s="11">
        <v>2015</v>
      </c>
      <c r="G283" s="13" t="s">
        <v>21</v>
      </c>
      <c r="H283" s="14">
        <v>10.089</v>
      </c>
      <c r="I283" s="14">
        <v>10.089</v>
      </c>
      <c r="J283" s="14">
        <f t="shared" si="14"/>
        <v>0</v>
      </c>
      <c r="K283" s="14"/>
      <c r="L283" s="56"/>
      <c r="M283" s="15"/>
      <c r="N283" s="15"/>
      <c r="O283" s="16"/>
      <c r="P283" s="17" t="s">
        <v>22</v>
      </c>
      <c r="Q283" s="18">
        <v>0</v>
      </c>
      <c r="R283" s="19"/>
      <c r="S283" s="19">
        <v>0</v>
      </c>
      <c r="T283" s="19">
        <v>8.5890000000000004</v>
      </c>
      <c r="U283" s="20">
        <v>1.5</v>
      </c>
      <c r="V283" s="20">
        <f t="shared" si="15"/>
        <v>10.089</v>
      </c>
    </row>
    <row r="284" spans="1:22" ht="42.75" x14ac:dyDescent="0.25">
      <c r="A284" s="10" t="s">
        <v>271</v>
      </c>
      <c r="B284" s="11">
        <v>61984680</v>
      </c>
      <c r="C284" s="12" t="s">
        <v>272</v>
      </c>
      <c r="D284" s="63">
        <v>7461945</v>
      </c>
      <c r="E284" s="11" t="s">
        <v>80</v>
      </c>
      <c r="F284" s="11">
        <v>2015</v>
      </c>
      <c r="G284" s="13" t="s">
        <v>21</v>
      </c>
      <c r="H284" s="14">
        <v>2.2410000000000001</v>
      </c>
      <c r="I284" s="14">
        <v>2.2410000000000001</v>
      </c>
      <c r="J284" s="14">
        <f t="shared" si="14"/>
        <v>0</v>
      </c>
      <c r="K284" s="14"/>
      <c r="L284" s="56"/>
      <c r="M284" s="15"/>
      <c r="N284" s="15"/>
      <c r="O284" s="16"/>
      <c r="P284" s="17" t="s">
        <v>22</v>
      </c>
      <c r="Q284" s="18">
        <v>0</v>
      </c>
      <c r="R284" s="19"/>
      <c r="S284" s="19">
        <v>0</v>
      </c>
      <c r="T284" s="19">
        <v>2.2410000000000001</v>
      </c>
      <c r="U284" s="20">
        <v>0</v>
      </c>
      <c r="V284" s="20">
        <f t="shared" si="15"/>
        <v>2.2410000000000001</v>
      </c>
    </row>
    <row r="285" spans="1:22" ht="42.75" x14ac:dyDescent="0.25">
      <c r="A285" s="12" t="s">
        <v>273</v>
      </c>
      <c r="B285" s="11">
        <v>63729113</v>
      </c>
      <c r="C285" s="12" t="s">
        <v>274</v>
      </c>
      <c r="D285" s="63">
        <v>3970478</v>
      </c>
      <c r="E285" s="11" t="s">
        <v>20</v>
      </c>
      <c r="F285" s="11">
        <v>2015</v>
      </c>
      <c r="G285" s="13" t="s">
        <v>21</v>
      </c>
      <c r="H285" s="14">
        <v>5.5259999999999998</v>
      </c>
      <c r="I285" s="14">
        <v>5.5049999999999999</v>
      </c>
      <c r="J285" s="14">
        <f t="shared" si="14"/>
        <v>2.0999999999999908E-2</v>
      </c>
      <c r="K285" s="14"/>
      <c r="L285" s="56"/>
      <c r="M285" s="15"/>
      <c r="N285" s="15"/>
      <c r="O285" s="16"/>
      <c r="P285" s="17" t="s">
        <v>22</v>
      </c>
      <c r="Q285" s="18">
        <v>0</v>
      </c>
      <c r="R285" s="19"/>
      <c r="S285" s="19">
        <v>0</v>
      </c>
      <c r="T285" s="19">
        <v>5.5259999999999998</v>
      </c>
      <c r="U285" s="20">
        <v>0</v>
      </c>
      <c r="V285" s="20">
        <f t="shared" si="15"/>
        <v>5.5259999999999998</v>
      </c>
    </row>
    <row r="286" spans="1:22" ht="71.25" x14ac:dyDescent="0.25">
      <c r="A286" s="12" t="s">
        <v>273</v>
      </c>
      <c r="B286" s="11">
        <v>63729113</v>
      </c>
      <c r="C286" s="12" t="s">
        <v>274</v>
      </c>
      <c r="D286" s="63">
        <v>3878981</v>
      </c>
      <c r="E286" s="11" t="s">
        <v>171</v>
      </c>
      <c r="F286" s="11">
        <v>2015</v>
      </c>
      <c r="G286" s="13" t="s">
        <v>21</v>
      </c>
      <c r="H286" s="14">
        <v>6.5</v>
      </c>
      <c r="I286" s="14">
        <v>6.415</v>
      </c>
      <c r="J286" s="14">
        <f t="shared" si="14"/>
        <v>8.4999999999999964E-2</v>
      </c>
      <c r="K286" s="14"/>
      <c r="L286" s="56"/>
      <c r="M286" s="15"/>
      <c r="N286" s="15"/>
      <c r="O286" s="16"/>
      <c r="P286" s="17" t="s">
        <v>22</v>
      </c>
      <c r="Q286" s="18">
        <v>0</v>
      </c>
      <c r="R286" s="19"/>
      <c r="S286" s="19">
        <v>0</v>
      </c>
      <c r="T286" s="19">
        <v>6.5</v>
      </c>
      <c r="U286" s="20">
        <v>0</v>
      </c>
      <c r="V286" s="20">
        <f t="shared" si="15"/>
        <v>6.5</v>
      </c>
    </row>
    <row r="287" spans="1:22" ht="42.75" x14ac:dyDescent="0.25">
      <c r="A287" s="12" t="s">
        <v>273</v>
      </c>
      <c r="B287" s="11">
        <v>63729113</v>
      </c>
      <c r="C287" s="12" t="s">
        <v>274</v>
      </c>
      <c r="D287" s="63">
        <v>7039256</v>
      </c>
      <c r="E287" s="11" t="s">
        <v>80</v>
      </c>
      <c r="F287" s="11">
        <v>2015</v>
      </c>
      <c r="G287" s="13" t="s">
        <v>21</v>
      </c>
      <c r="H287" s="14">
        <v>3.649</v>
      </c>
      <c r="I287" s="14">
        <v>3.645</v>
      </c>
      <c r="J287" s="14">
        <f t="shared" si="14"/>
        <v>4.0000000000000036E-3</v>
      </c>
      <c r="K287" s="14"/>
      <c r="L287" s="56"/>
      <c r="M287" s="15"/>
      <c r="N287" s="15"/>
      <c r="O287" s="16"/>
      <c r="P287" s="17" t="s">
        <v>22</v>
      </c>
      <c r="Q287" s="18">
        <v>0</v>
      </c>
      <c r="R287" s="19"/>
      <c r="S287" s="19">
        <v>0</v>
      </c>
      <c r="T287" s="19">
        <v>3.14</v>
      </c>
      <c r="U287" s="20">
        <v>0.52</v>
      </c>
      <c r="V287" s="20">
        <f t="shared" si="15"/>
        <v>3.649</v>
      </c>
    </row>
    <row r="288" spans="1:22" ht="42.75" x14ac:dyDescent="0.25">
      <c r="A288" s="23" t="s">
        <v>275</v>
      </c>
      <c r="B288" s="11">
        <v>4150422</v>
      </c>
      <c r="C288" s="35" t="s">
        <v>276</v>
      </c>
      <c r="D288" s="64">
        <v>4709217</v>
      </c>
      <c r="E288" s="11" t="s">
        <v>49</v>
      </c>
      <c r="F288" s="11">
        <v>2016</v>
      </c>
      <c r="G288" s="13" t="s">
        <v>21</v>
      </c>
      <c r="H288" s="14">
        <v>7</v>
      </c>
      <c r="I288" s="14">
        <v>7</v>
      </c>
      <c r="J288" s="14">
        <f t="shared" si="14"/>
        <v>0</v>
      </c>
      <c r="K288" s="14"/>
      <c r="L288" s="56"/>
      <c r="M288" s="15"/>
      <c r="N288" s="15"/>
      <c r="O288" s="16"/>
      <c r="P288" s="17" t="s">
        <v>22</v>
      </c>
      <c r="Q288" s="18">
        <v>0</v>
      </c>
      <c r="R288" s="19"/>
      <c r="S288" s="19">
        <v>0</v>
      </c>
      <c r="T288" s="19">
        <v>7</v>
      </c>
      <c r="U288" s="20">
        <v>0</v>
      </c>
      <c r="V288" s="20">
        <f t="shared" si="15"/>
        <v>7</v>
      </c>
    </row>
    <row r="289" spans="1:22" ht="42.75" x14ac:dyDescent="0.25">
      <c r="A289" s="10" t="s">
        <v>277</v>
      </c>
      <c r="B289" s="11">
        <v>299308</v>
      </c>
      <c r="C289" s="12" t="s">
        <v>278</v>
      </c>
      <c r="D289" s="63">
        <v>1495713</v>
      </c>
      <c r="E289" s="11" t="s">
        <v>25</v>
      </c>
      <c r="F289" s="11">
        <v>2015</v>
      </c>
      <c r="G289" s="13" t="s">
        <v>26</v>
      </c>
      <c r="H289" s="14">
        <v>0</v>
      </c>
      <c r="I289" s="14">
        <v>0</v>
      </c>
      <c r="J289" s="14">
        <f t="shared" si="14"/>
        <v>0</v>
      </c>
      <c r="K289" s="14"/>
      <c r="L289" s="56">
        <v>48</v>
      </c>
      <c r="M289" s="15"/>
      <c r="N289" s="15"/>
      <c r="O289" s="16"/>
      <c r="P289" s="17" t="s">
        <v>22</v>
      </c>
      <c r="Q289" s="18">
        <v>0</v>
      </c>
      <c r="R289" s="19">
        <v>1</v>
      </c>
      <c r="S289" s="19">
        <v>0</v>
      </c>
      <c r="T289" s="19">
        <v>0</v>
      </c>
      <c r="U289" s="20">
        <v>0</v>
      </c>
      <c r="V289" s="20">
        <f t="shared" si="15"/>
        <v>48</v>
      </c>
    </row>
    <row r="290" spans="1:22" ht="79.5" customHeight="1" x14ac:dyDescent="0.25">
      <c r="A290" s="10" t="s">
        <v>277</v>
      </c>
      <c r="B290" s="11">
        <v>299308</v>
      </c>
      <c r="C290" s="12" t="s">
        <v>278</v>
      </c>
      <c r="D290" s="63">
        <v>4245948</v>
      </c>
      <c r="E290" s="11" t="s">
        <v>25</v>
      </c>
      <c r="F290" s="11">
        <v>2015</v>
      </c>
      <c r="G290" s="13" t="s">
        <v>26</v>
      </c>
      <c r="H290" s="14">
        <v>0</v>
      </c>
      <c r="I290" s="14">
        <v>0</v>
      </c>
      <c r="J290" s="14">
        <f t="shared" si="14"/>
        <v>0</v>
      </c>
      <c r="K290" s="14"/>
      <c r="L290" s="56">
        <v>23</v>
      </c>
      <c r="M290" s="15"/>
      <c r="N290" s="15"/>
      <c r="O290" s="16"/>
      <c r="P290" s="17" t="s">
        <v>22</v>
      </c>
      <c r="Q290" s="18">
        <v>0</v>
      </c>
      <c r="R290" s="19">
        <v>1</v>
      </c>
      <c r="S290" s="19">
        <v>1</v>
      </c>
      <c r="T290" s="19">
        <v>0</v>
      </c>
      <c r="U290" s="20">
        <v>0</v>
      </c>
      <c r="V290" s="20">
        <f t="shared" si="15"/>
        <v>23</v>
      </c>
    </row>
    <row r="291" spans="1:22" ht="42.75" x14ac:dyDescent="0.25">
      <c r="A291" s="10" t="s">
        <v>277</v>
      </c>
      <c r="B291" s="11">
        <v>299308</v>
      </c>
      <c r="C291" s="12" t="s">
        <v>278</v>
      </c>
      <c r="D291" s="63">
        <v>2281911</v>
      </c>
      <c r="E291" s="11" t="s">
        <v>30</v>
      </c>
      <c r="F291" s="11">
        <v>2015</v>
      </c>
      <c r="G291" s="13" t="s">
        <v>26</v>
      </c>
      <c r="H291" s="14">
        <v>10</v>
      </c>
      <c r="I291" s="14">
        <v>10</v>
      </c>
      <c r="J291" s="14">
        <f t="shared" si="14"/>
        <v>0</v>
      </c>
      <c r="K291" s="14"/>
      <c r="L291" s="56"/>
      <c r="M291" s="15"/>
      <c r="N291" s="15"/>
      <c r="O291" s="16"/>
      <c r="P291" s="17" t="s">
        <v>22</v>
      </c>
      <c r="Q291" s="18">
        <v>0</v>
      </c>
      <c r="R291" s="19"/>
      <c r="S291" s="19">
        <v>0</v>
      </c>
      <c r="T291" s="19">
        <v>10</v>
      </c>
      <c r="U291" s="20">
        <v>0</v>
      </c>
      <c r="V291" s="20">
        <f t="shared" si="15"/>
        <v>10</v>
      </c>
    </row>
    <row r="292" spans="1:22" ht="57" x14ac:dyDescent="0.25">
      <c r="A292" s="10" t="s">
        <v>341</v>
      </c>
      <c r="B292" s="11">
        <v>75095009</v>
      </c>
      <c r="C292" s="12" t="s">
        <v>280</v>
      </c>
      <c r="D292" s="63">
        <v>4755953</v>
      </c>
      <c r="E292" s="11" t="s">
        <v>46</v>
      </c>
      <c r="F292" s="11">
        <v>2015</v>
      </c>
      <c r="G292" s="13" t="s">
        <v>21</v>
      </c>
      <c r="H292" s="14">
        <v>12.1</v>
      </c>
      <c r="I292" s="14">
        <v>12.1</v>
      </c>
      <c r="J292" s="14">
        <f t="shared" si="14"/>
        <v>0</v>
      </c>
      <c r="K292" s="14"/>
      <c r="L292" s="56"/>
      <c r="M292" s="15"/>
      <c r="N292" s="15"/>
      <c r="O292" s="16"/>
      <c r="P292" s="17" t="s">
        <v>22</v>
      </c>
      <c r="Q292" s="18">
        <v>0</v>
      </c>
      <c r="R292" s="19"/>
      <c r="S292" s="19">
        <v>0</v>
      </c>
      <c r="T292" s="19">
        <v>11.1</v>
      </c>
      <c r="U292" s="20">
        <v>1</v>
      </c>
      <c r="V292" s="20">
        <f t="shared" si="15"/>
        <v>12.1</v>
      </c>
    </row>
    <row r="293" spans="1:22" ht="57" x14ac:dyDescent="0.25">
      <c r="A293" s="10" t="s">
        <v>341</v>
      </c>
      <c r="B293" s="11">
        <v>75095009</v>
      </c>
      <c r="C293" s="12" t="s">
        <v>280</v>
      </c>
      <c r="D293" s="63">
        <v>9400821</v>
      </c>
      <c r="E293" s="11" t="s">
        <v>68</v>
      </c>
      <c r="F293" s="11">
        <v>2015</v>
      </c>
      <c r="G293" s="13" t="s">
        <v>21</v>
      </c>
      <c r="H293" s="14">
        <v>2.4</v>
      </c>
      <c r="I293" s="14">
        <v>2.4</v>
      </c>
      <c r="J293" s="14">
        <f t="shared" si="14"/>
        <v>0</v>
      </c>
      <c r="K293" s="14"/>
      <c r="L293" s="56"/>
      <c r="M293" s="15"/>
      <c r="N293" s="15"/>
      <c r="O293" s="16"/>
      <c r="P293" s="17" t="s">
        <v>22</v>
      </c>
      <c r="Q293" s="18">
        <v>0</v>
      </c>
      <c r="R293" s="19"/>
      <c r="S293" s="19">
        <v>0</v>
      </c>
      <c r="T293" s="19">
        <v>1.9</v>
      </c>
      <c r="U293" s="20">
        <v>0.5</v>
      </c>
      <c r="V293" s="20">
        <f t="shared" si="15"/>
        <v>2.4</v>
      </c>
    </row>
    <row r="294" spans="1:22" ht="42.75" x14ac:dyDescent="0.25">
      <c r="A294" s="10" t="s">
        <v>281</v>
      </c>
      <c r="B294" s="11">
        <v>75004437</v>
      </c>
      <c r="C294" s="12" t="s">
        <v>282</v>
      </c>
      <c r="D294" s="63">
        <v>3807446</v>
      </c>
      <c r="E294" s="11" t="s">
        <v>283</v>
      </c>
      <c r="F294" s="11">
        <v>2015</v>
      </c>
      <c r="G294" s="13" t="s">
        <v>21</v>
      </c>
      <c r="H294" s="14">
        <v>4.9000000000000004</v>
      </c>
      <c r="I294" s="14">
        <v>4.9000000000000004</v>
      </c>
      <c r="J294" s="14">
        <f t="shared" si="14"/>
        <v>0</v>
      </c>
      <c r="K294" s="14"/>
      <c r="L294" s="56"/>
      <c r="M294" s="15"/>
      <c r="N294" s="15"/>
      <c r="O294" s="16"/>
      <c r="P294" s="17" t="s">
        <v>22</v>
      </c>
      <c r="Q294" s="18">
        <v>1</v>
      </c>
      <c r="R294" s="19"/>
      <c r="S294" s="19">
        <v>0</v>
      </c>
      <c r="T294" s="19">
        <v>2.9</v>
      </c>
      <c r="U294" s="20">
        <v>2</v>
      </c>
      <c r="V294" s="20">
        <f t="shared" si="15"/>
        <v>4.9000000000000004</v>
      </c>
    </row>
    <row r="295" spans="1:22" ht="42.75" x14ac:dyDescent="0.25">
      <c r="A295" s="12" t="s">
        <v>281</v>
      </c>
      <c r="B295" s="11">
        <v>75004437</v>
      </c>
      <c r="C295" s="35" t="s">
        <v>284</v>
      </c>
      <c r="D295" s="63">
        <v>1016631</v>
      </c>
      <c r="E295" s="11" t="s">
        <v>36</v>
      </c>
      <c r="F295" s="11">
        <v>2015</v>
      </c>
      <c r="G295" s="13" t="s">
        <v>21</v>
      </c>
      <c r="H295" s="14">
        <v>13.411</v>
      </c>
      <c r="I295" s="14">
        <v>13.375999999999999</v>
      </c>
      <c r="J295" s="14">
        <f t="shared" si="14"/>
        <v>3.5000000000000142E-2</v>
      </c>
      <c r="K295" s="14"/>
      <c r="L295" s="56"/>
      <c r="M295" s="15"/>
      <c r="N295" s="15"/>
      <c r="O295" s="16"/>
      <c r="P295" s="17" t="s">
        <v>22</v>
      </c>
      <c r="Q295" s="19">
        <v>1</v>
      </c>
      <c r="R295" s="19"/>
      <c r="S295" s="19">
        <v>0</v>
      </c>
      <c r="T295" s="19">
        <v>9.3109999999999999</v>
      </c>
      <c r="U295" s="44">
        <v>4.0999999999999996</v>
      </c>
      <c r="V295" s="20">
        <f t="shared" si="15"/>
        <v>13.411</v>
      </c>
    </row>
    <row r="296" spans="1:22" ht="93.75" customHeight="1" x14ac:dyDescent="0.25">
      <c r="A296" s="10" t="s">
        <v>281</v>
      </c>
      <c r="B296" s="11">
        <v>75004437</v>
      </c>
      <c r="C296" s="12" t="s">
        <v>282</v>
      </c>
      <c r="D296" s="63">
        <v>4299116</v>
      </c>
      <c r="E296" s="11" t="s">
        <v>68</v>
      </c>
      <c r="F296" s="11">
        <v>2015</v>
      </c>
      <c r="G296" s="13" t="s">
        <v>21</v>
      </c>
      <c r="H296" s="14">
        <v>1.5</v>
      </c>
      <c r="I296" s="14">
        <v>1.5</v>
      </c>
      <c r="J296" s="14">
        <f t="shared" si="14"/>
        <v>0</v>
      </c>
      <c r="K296" s="14"/>
      <c r="L296" s="56"/>
      <c r="M296" s="15"/>
      <c r="N296" s="15"/>
      <c r="O296" s="16"/>
      <c r="P296" s="17" t="s">
        <v>22</v>
      </c>
      <c r="Q296" s="18">
        <v>1</v>
      </c>
      <c r="R296" s="19"/>
      <c r="S296" s="19">
        <v>0</v>
      </c>
      <c r="T296" s="19">
        <v>1.35</v>
      </c>
      <c r="U296" s="20">
        <v>0.15</v>
      </c>
      <c r="V296" s="20">
        <f t="shared" si="15"/>
        <v>1.5</v>
      </c>
    </row>
    <row r="297" spans="1:22" ht="42.75" x14ac:dyDescent="0.25">
      <c r="A297" s="10" t="s">
        <v>285</v>
      </c>
      <c r="B297" s="11">
        <v>27797660</v>
      </c>
      <c r="C297" s="12" t="s">
        <v>286</v>
      </c>
      <c r="D297" s="63">
        <v>3622359</v>
      </c>
      <c r="E297" s="11" t="s">
        <v>36</v>
      </c>
      <c r="F297" s="11">
        <v>2019</v>
      </c>
      <c r="G297" s="13" t="s">
        <v>21</v>
      </c>
      <c r="H297" s="14">
        <v>1</v>
      </c>
      <c r="I297" s="14">
        <v>1</v>
      </c>
      <c r="J297" s="14">
        <f t="shared" si="14"/>
        <v>0</v>
      </c>
      <c r="K297" s="14"/>
      <c r="L297" s="56"/>
      <c r="M297" s="15"/>
      <c r="N297" s="15"/>
      <c r="O297" s="16"/>
      <c r="P297" s="17" t="s">
        <v>22</v>
      </c>
      <c r="Q297" s="18"/>
      <c r="R297" s="19"/>
      <c r="S297" s="19">
        <v>0</v>
      </c>
      <c r="T297" s="19">
        <v>0</v>
      </c>
      <c r="U297" s="20" t="s">
        <v>85</v>
      </c>
      <c r="V297" s="20">
        <f t="shared" si="15"/>
        <v>1</v>
      </c>
    </row>
    <row r="298" spans="1:22" ht="42.75" x14ac:dyDescent="0.25">
      <c r="A298" s="10" t="s">
        <v>287</v>
      </c>
      <c r="B298" s="11">
        <v>70937729</v>
      </c>
      <c r="C298" s="12" t="s">
        <v>240</v>
      </c>
      <c r="D298" s="63">
        <v>3888645</v>
      </c>
      <c r="E298" s="11" t="s">
        <v>36</v>
      </c>
      <c r="F298" s="11">
        <v>2015</v>
      </c>
      <c r="G298" s="13" t="s">
        <v>21</v>
      </c>
      <c r="H298" s="14">
        <v>0.5</v>
      </c>
      <c r="I298" s="14">
        <v>0.5</v>
      </c>
      <c r="J298" s="14">
        <f t="shared" si="14"/>
        <v>0</v>
      </c>
      <c r="K298" s="14"/>
      <c r="L298" s="56"/>
      <c r="M298" s="15"/>
      <c r="N298" s="15"/>
      <c r="O298" s="16"/>
      <c r="P298" s="17" t="s">
        <v>22</v>
      </c>
      <c r="Q298" s="18">
        <v>0</v>
      </c>
      <c r="R298" s="19"/>
      <c r="S298" s="19">
        <v>0</v>
      </c>
      <c r="T298" s="19">
        <v>0.5</v>
      </c>
      <c r="U298" s="20">
        <v>0</v>
      </c>
      <c r="V298" s="20">
        <f t="shared" si="15"/>
        <v>0.5</v>
      </c>
    </row>
    <row r="299" spans="1:22" ht="42.75" x14ac:dyDescent="0.25">
      <c r="A299" s="10" t="s">
        <v>287</v>
      </c>
      <c r="B299" s="11">
        <v>70937729</v>
      </c>
      <c r="C299" s="12" t="s">
        <v>240</v>
      </c>
      <c r="D299" s="63">
        <v>3893069</v>
      </c>
      <c r="E299" s="11" t="s">
        <v>36</v>
      </c>
      <c r="F299" s="11">
        <v>2015</v>
      </c>
      <c r="G299" s="13" t="s">
        <v>21</v>
      </c>
      <c r="H299" s="14">
        <v>0.5</v>
      </c>
      <c r="I299" s="14">
        <v>0.5</v>
      </c>
      <c r="J299" s="14">
        <f t="shared" si="14"/>
        <v>0</v>
      </c>
      <c r="K299" s="14"/>
      <c r="L299" s="56"/>
      <c r="M299" s="15"/>
      <c r="N299" s="15"/>
      <c r="O299" s="16"/>
      <c r="P299" s="17" t="s">
        <v>22</v>
      </c>
      <c r="Q299" s="18">
        <v>0</v>
      </c>
      <c r="R299" s="19"/>
      <c r="S299" s="19">
        <v>0</v>
      </c>
      <c r="T299" s="19">
        <v>0.5</v>
      </c>
      <c r="U299" s="20">
        <v>0</v>
      </c>
      <c r="V299" s="20">
        <f t="shared" si="15"/>
        <v>0.5</v>
      </c>
    </row>
    <row r="300" spans="1:22" ht="42.75" x14ac:dyDescent="0.25">
      <c r="A300" s="10" t="s">
        <v>287</v>
      </c>
      <c r="B300" s="11">
        <v>70937729</v>
      </c>
      <c r="C300" s="12" t="s">
        <v>240</v>
      </c>
      <c r="D300" s="63">
        <v>7306950</v>
      </c>
      <c r="E300" s="11" t="s">
        <v>36</v>
      </c>
      <c r="F300" s="11">
        <v>2015</v>
      </c>
      <c r="G300" s="13" t="s">
        <v>21</v>
      </c>
      <c r="H300" s="14">
        <v>0.4</v>
      </c>
      <c r="I300" s="14">
        <v>0.4</v>
      </c>
      <c r="J300" s="14">
        <f t="shared" si="14"/>
        <v>0</v>
      </c>
      <c r="K300" s="14"/>
      <c r="L300" s="56"/>
      <c r="M300" s="15"/>
      <c r="N300" s="15"/>
      <c r="O300" s="16"/>
      <c r="P300" s="17" t="s">
        <v>22</v>
      </c>
      <c r="Q300" s="18">
        <v>0</v>
      </c>
      <c r="R300" s="19"/>
      <c r="S300" s="19">
        <v>0</v>
      </c>
      <c r="T300" s="19">
        <v>0.4</v>
      </c>
      <c r="U300" s="20">
        <v>0</v>
      </c>
      <c r="V300" s="20">
        <f t="shared" si="15"/>
        <v>0.4</v>
      </c>
    </row>
    <row r="301" spans="1:22" ht="42.75" x14ac:dyDescent="0.25">
      <c r="A301" s="10" t="s">
        <v>287</v>
      </c>
      <c r="B301" s="11">
        <v>70937729</v>
      </c>
      <c r="C301" s="12" t="s">
        <v>240</v>
      </c>
      <c r="D301" s="63">
        <v>8412908</v>
      </c>
      <c r="E301" s="11" t="s">
        <v>36</v>
      </c>
      <c r="F301" s="11">
        <v>2015</v>
      </c>
      <c r="G301" s="13" t="s">
        <v>21</v>
      </c>
      <c r="H301" s="14">
        <v>0.5</v>
      </c>
      <c r="I301" s="14">
        <v>0.5</v>
      </c>
      <c r="J301" s="14">
        <f t="shared" si="14"/>
        <v>0</v>
      </c>
      <c r="K301" s="14"/>
      <c r="L301" s="56"/>
      <c r="M301" s="15"/>
      <c r="N301" s="15"/>
      <c r="O301" s="16"/>
      <c r="P301" s="17" t="s">
        <v>22</v>
      </c>
      <c r="Q301" s="18">
        <v>0</v>
      </c>
      <c r="R301" s="19"/>
      <c r="S301" s="19">
        <v>0</v>
      </c>
      <c r="T301" s="19">
        <v>0.5</v>
      </c>
      <c r="U301" s="20">
        <v>0</v>
      </c>
      <c r="V301" s="20">
        <f t="shared" si="15"/>
        <v>0.5</v>
      </c>
    </row>
    <row r="302" spans="1:22" ht="42.75" x14ac:dyDescent="0.25">
      <c r="A302" s="10" t="s">
        <v>288</v>
      </c>
      <c r="B302" s="11">
        <v>6539866</v>
      </c>
      <c r="C302" s="12" t="s">
        <v>289</v>
      </c>
      <c r="D302" s="64">
        <v>1971172</v>
      </c>
      <c r="E302" s="11" t="s">
        <v>25</v>
      </c>
      <c r="F302" s="11">
        <v>2015</v>
      </c>
      <c r="G302" s="13" t="s">
        <v>26</v>
      </c>
      <c r="H302" s="14">
        <v>0</v>
      </c>
      <c r="I302" s="14">
        <v>0</v>
      </c>
      <c r="J302" s="14">
        <f t="shared" si="14"/>
        <v>0</v>
      </c>
      <c r="K302" s="14"/>
      <c r="L302" s="56">
        <v>17</v>
      </c>
      <c r="M302" s="15"/>
      <c r="N302" s="15"/>
      <c r="O302" s="16"/>
      <c r="P302" s="17" t="s">
        <v>22</v>
      </c>
      <c r="Q302" s="18">
        <v>0</v>
      </c>
      <c r="R302" s="19">
        <v>1</v>
      </c>
      <c r="S302" s="19">
        <v>0</v>
      </c>
      <c r="T302" s="19">
        <v>0</v>
      </c>
      <c r="U302" s="20">
        <v>0</v>
      </c>
      <c r="V302" s="20">
        <f t="shared" si="15"/>
        <v>17</v>
      </c>
    </row>
    <row r="303" spans="1:22" ht="42.75" x14ac:dyDescent="0.25">
      <c r="A303" s="10" t="s">
        <v>288</v>
      </c>
      <c r="B303" s="11">
        <v>6539866</v>
      </c>
      <c r="C303" s="12" t="s">
        <v>289</v>
      </c>
      <c r="D303" s="64">
        <v>3190685</v>
      </c>
      <c r="E303" s="11" t="s">
        <v>25</v>
      </c>
      <c r="F303" s="11">
        <v>2015</v>
      </c>
      <c r="G303" s="13" t="s">
        <v>26</v>
      </c>
      <c r="H303" s="14">
        <v>0</v>
      </c>
      <c r="I303" s="14">
        <v>0</v>
      </c>
      <c r="J303" s="14">
        <f t="shared" si="14"/>
        <v>0</v>
      </c>
      <c r="K303" s="14"/>
      <c r="L303" s="56">
        <v>11</v>
      </c>
      <c r="M303" s="15"/>
      <c r="N303" s="15"/>
      <c r="O303" s="16"/>
      <c r="P303" s="17" t="s">
        <v>22</v>
      </c>
      <c r="Q303" s="18">
        <v>0</v>
      </c>
      <c r="R303" s="19">
        <v>1</v>
      </c>
      <c r="S303" s="19">
        <v>1</v>
      </c>
      <c r="T303" s="19">
        <v>0</v>
      </c>
      <c r="U303" s="20">
        <v>0</v>
      </c>
      <c r="V303" s="20">
        <f t="shared" si="15"/>
        <v>11</v>
      </c>
    </row>
    <row r="304" spans="1:22" ht="42.75" x14ac:dyDescent="0.25">
      <c r="A304" s="10" t="s">
        <v>290</v>
      </c>
      <c r="B304" s="11">
        <v>25862294</v>
      </c>
      <c r="C304" s="12" t="s">
        <v>291</v>
      </c>
      <c r="D304" s="63">
        <v>5161582</v>
      </c>
      <c r="E304" s="11" t="s">
        <v>36</v>
      </c>
      <c r="F304" s="11">
        <v>2015</v>
      </c>
      <c r="G304" s="13" t="s">
        <v>21</v>
      </c>
      <c r="H304" s="14">
        <v>0.9</v>
      </c>
      <c r="I304" s="14">
        <v>0.9</v>
      </c>
      <c r="J304" s="14">
        <f t="shared" si="14"/>
        <v>0</v>
      </c>
      <c r="K304" s="14"/>
      <c r="L304" s="56"/>
      <c r="M304" s="15"/>
      <c r="N304" s="15"/>
      <c r="O304" s="16"/>
      <c r="P304" s="17" t="s">
        <v>22</v>
      </c>
      <c r="Q304" s="18">
        <v>0</v>
      </c>
      <c r="R304" s="19"/>
      <c r="S304" s="19">
        <v>0</v>
      </c>
      <c r="T304" s="19">
        <v>0.9</v>
      </c>
      <c r="U304" s="20">
        <v>0</v>
      </c>
      <c r="V304" s="20">
        <f t="shared" si="15"/>
        <v>0.9</v>
      </c>
    </row>
    <row r="305" spans="1:22" ht="71.25" x14ac:dyDescent="0.25">
      <c r="A305" s="10" t="s">
        <v>290</v>
      </c>
      <c r="B305" s="11">
        <v>25862294</v>
      </c>
      <c r="C305" s="12" t="s">
        <v>291</v>
      </c>
      <c r="D305" s="63">
        <v>3426807</v>
      </c>
      <c r="E305" s="11" t="s">
        <v>171</v>
      </c>
      <c r="F305" s="11">
        <v>2015</v>
      </c>
      <c r="G305" s="13" t="s">
        <v>21</v>
      </c>
      <c r="H305" s="14">
        <v>3.5500000000000003</v>
      </c>
      <c r="I305" s="14">
        <v>3.5500000000000003</v>
      </c>
      <c r="J305" s="14">
        <f t="shared" si="14"/>
        <v>0</v>
      </c>
      <c r="K305" s="14"/>
      <c r="L305" s="56"/>
      <c r="M305" s="15"/>
      <c r="N305" s="15"/>
      <c r="O305" s="16"/>
      <c r="P305" s="17" t="s">
        <v>22</v>
      </c>
      <c r="Q305" s="18">
        <v>0</v>
      </c>
      <c r="R305" s="19"/>
      <c r="S305" s="19">
        <v>0</v>
      </c>
      <c r="T305" s="19">
        <v>3.1</v>
      </c>
      <c r="U305" s="20">
        <v>0.45</v>
      </c>
      <c r="V305" s="20">
        <f t="shared" si="15"/>
        <v>3.5500000000000003</v>
      </c>
    </row>
    <row r="306" spans="1:22" ht="42.75" x14ac:dyDescent="0.25">
      <c r="A306" s="10" t="s">
        <v>290</v>
      </c>
      <c r="B306" s="11">
        <v>25862294</v>
      </c>
      <c r="C306" s="12" t="s">
        <v>291</v>
      </c>
      <c r="D306" s="63">
        <v>2092050</v>
      </c>
      <c r="E306" s="11" t="s">
        <v>80</v>
      </c>
      <c r="F306" s="11">
        <v>2015</v>
      </c>
      <c r="G306" s="13" t="s">
        <v>21</v>
      </c>
      <c r="H306" s="14">
        <v>1.8</v>
      </c>
      <c r="I306" s="14">
        <v>1.8</v>
      </c>
      <c r="J306" s="14">
        <f t="shared" si="14"/>
        <v>0</v>
      </c>
      <c r="K306" s="14"/>
      <c r="L306" s="56"/>
      <c r="M306" s="15"/>
      <c r="N306" s="15"/>
      <c r="O306" s="16"/>
      <c r="P306" s="17" t="s">
        <v>22</v>
      </c>
      <c r="Q306" s="18">
        <v>0</v>
      </c>
      <c r="R306" s="19"/>
      <c r="S306" s="19">
        <v>0</v>
      </c>
      <c r="T306" s="19">
        <v>1.8</v>
      </c>
      <c r="U306" s="20">
        <v>0</v>
      </c>
      <c r="V306" s="20">
        <f t="shared" si="15"/>
        <v>1.8</v>
      </c>
    </row>
    <row r="307" spans="1:22" ht="42.75" x14ac:dyDescent="0.25">
      <c r="A307" s="10" t="s">
        <v>292</v>
      </c>
      <c r="B307" s="11">
        <v>26200481</v>
      </c>
      <c r="C307" s="12" t="s">
        <v>293</v>
      </c>
      <c r="D307" s="63">
        <v>5217292</v>
      </c>
      <c r="E307" s="11" t="s">
        <v>80</v>
      </c>
      <c r="F307" s="11">
        <v>2015</v>
      </c>
      <c r="G307" s="13" t="s">
        <v>21</v>
      </c>
      <c r="H307" s="14">
        <v>2.5499999999999998</v>
      </c>
      <c r="I307" s="14"/>
      <c r="J307" s="14">
        <f t="shared" si="14"/>
        <v>2.5499999999999998</v>
      </c>
      <c r="K307" s="14"/>
      <c r="L307" s="56"/>
      <c r="M307" s="15"/>
      <c r="N307" s="15"/>
      <c r="O307" s="16"/>
      <c r="P307" s="17" t="s">
        <v>45</v>
      </c>
      <c r="Q307" s="18">
        <v>0</v>
      </c>
      <c r="R307" s="19"/>
      <c r="S307" s="19">
        <v>0</v>
      </c>
      <c r="T307" s="19">
        <v>2.25</v>
      </c>
      <c r="U307" s="20">
        <v>0.3</v>
      </c>
      <c r="V307" s="20">
        <f t="shared" si="15"/>
        <v>2.5499999999999998</v>
      </c>
    </row>
    <row r="308" spans="1:22" ht="42.75" x14ac:dyDescent="0.25">
      <c r="A308" s="10" t="s">
        <v>294</v>
      </c>
      <c r="B308" s="11">
        <v>26636654</v>
      </c>
      <c r="C308" s="12" t="s">
        <v>295</v>
      </c>
      <c r="D308" s="63">
        <v>3550580</v>
      </c>
      <c r="E308" s="11" t="s">
        <v>36</v>
      </c>
      <c r="F308" s="11">
        <v>2015</v>
      </c>
      <c r="G308" s="13" t="s">
        <v>21</v>
      </c>
      <c r="H308" s="14">
        <v>0.749</v>
      </c>
      <c r="I308" s="14"/>
      <c r="J308" s="14">
        <f t="shared" si="14"/>
        <v>0.749</v>
      </c>
      <c r="K308" s="14"/>
      <c r="L308" s="56"/>
      <c r="M308" s="15"/>
      <c r="N308" s="15"/>
      <c r="O308" s="16"/>
      <c r="P308" s="17" t="s">
        <v>45</v>
      </c>
      <c r="Q308" s="18">
        <v>0</v>
      </c>
      <c r="R308" s="19"/>
      <c r="S308" s="19">
        <v>0</v>
      </c>
      <c r="T308" s="19">
        <v>0.749</v>
      </c>
      <c r="U308" s="20">
        <v>0</v>
      </c>
      <c r="V308" s="20">
        <f t="shared" si="15"/>
        <v>0.749</v>
      </c>
    </row>
    <row r="309" spans="1:22" ht="42.75" x14ac:dyDescent="0.25">
      <c r="A309" s="10" t="s">
        <v>296</v>
      </c>
      <c r="B309" s="11">
        <v>75004429</v>
      </c>
      <c r="C309" s="12" t="s">
        <v>297</v>
      </c>
      <c r="D309" s="63">
        <v>8167770</v>
      </c>
      <c r="E309" s="11" t="s">
        <v>41</v>
      </c>
      <c r="F309" s="11">
        <v>2015</v>
      </c>
      <c r="G309" s="13" t="s">
        <v>26</v>
      </c>
      <c r="H309" s="14">
        <v>171</v>
      </c>
      <c r="I309" s="14">
        <v>171</v>
      </c>
      <c r="J309" s="14">
        <f t="shared" si="14"/>
        <v>0</v>
      </c>
      <c r="K309" s="14"/>
      <c r="L309" s="56"/>
      <c r="M309" s="15"/>
      <c r="N309" s="15"/>
      <c r="O309" s="16"/>
      <c r="P309" s="17" t="s">
        <v>22</v>
      </c>
      <c r="Q309" s="18">
        <v>1</v>
      </c>
      <c r="R309" s="19"/>
      <c r="S309" s="19">
        <v>0</v>
      </c>
      <c r="T309" s="19">
        <v>171</v>
      </c>
      <c r="U309" s="20">
        <v>0</v>
      </c>
      <c r="V309" s="20">
        <f t="shared" ref="V309:V317" si="16">H309+L309+M309+N309</f>
        <v>171</v>
      </c>
    </row>
    <row r="310" spans="1:22" ht="42.75" x14ac:dyDescent="0.25">
      <c r="A310" s="10" t="s">
        <v>296</v>
      </c>
      <c r="B310" s="11">
        <v>75004429</v>
      </c>
      <c r="C310" s="12" t="s">
        <v>297</v>
      </c>
      <c r="D310" s="63">
        <v>5561320</v>
      </c>
      <c r="E310" s="11" t="s">
        <v>27</v>
      </c>
      <c r="F310" s="11">
        <v>2016</v>
      </c>
      <c r="G310" s="13" t="s">
        <v>26</v>
      </c>
      <c r="H310" s="14">
        <v>18</v>
      </c>
      <c r="I310" s="14">
        <v>18</v>
      </c>
      <c r="J310" s="14">
        <f t="shared" si="14"/>
        <v>0</v>
      </c>
      <c r="K310" s="14"/>
      <c r="L310" s="56"/>
      <c r="M310" s="15"/>
      <c r="N310" s="15"/>
      <c r="O310" s="16"/>
      <c r="P310" s="17" t="s">
        <v>22</v>
      </c>
      <c r="Q310" s="18">
        <v>1</v>
      </c>
      <c r="R310" s="19"/>
      <c r="S310" s="19">
        <v>0</v>
      </c>
      <c r="T310" s="19">
        <v>18</v>
      </c>
      <c r="U310" s="20">
        <v>0</v>
      </c>
      <c r="V310" s="20">
        <f t="shared" si="16"/>
        <v>18</v>
      </c>
    </row>
    <row r="311" spans="1:22" ht="42.75" x14ac:dyDescent="0.25">
      <c r="A311" s="10" t="s">
        <v>296</v>
      </c>
      <c r="B311" s="11">
        <v>75004429</v>
      </c>
      <c r="C311" s="12" t="s">
        <v>297</v>
      </c>
      <c r="D311" s="63">
        <v>8780373</v>
      </c>
      <c r="E311" s="11" t="s">
        <v>51</v>
      </c>
      <c r="F311" s="11">
        <v>2015</v>
      </c>
      <c r="G311" s="13" t="s">
        <v>26</v>
      </c>
      <c r="H311" s="14">
        <v>14</v>
      </c>
      <c r="I311" s="14">
        <v>14</v>
      </c>
      <c r="J311" s="14">
        <f t="shared" si="14"/>
        <v>0</v>
      </c>
      <c r="K311" s="14"/>
      <c r="L311" s="56"/>
      <c r="M311" s="15"/>
      <c r="N311" s="15"/>
      <c r="O311" s="16"/>
      <c r="P311" s="17" t="s">
        <v>22</v>
      </c>
      <c r="Q311" s="18">
        <v>1</v>
      </c>
      <c r="R311" s="19"/>
      <c r="S311" s="19">
        <v>0</v>
      </c>
      <c r="T311" s="19">
        <v>14</v>
      </c>
      <c r="U311" s="20">
        <v>0</v>
      </c>
      <c r="V311" s="20">
        <f t="shared" si="16"/>
        <v>14</v>
      </c>
    </row>
    <row r="312" spans="1:22" ht="71.25" x14ac:dyDescent="0.25">
      <c r="A312" s="10" t="s">
        <v>298</v>
      </c>
      <c r="B312" s="11">
        <v>60800691</v>
      </c>
      <c r="C312" s="12" t="s">
        <v>299</v>
      </c>
      <c r="D312" s="63">
        <v>2608101</v>
      </c>
      <c r="E312" s="11" t="s">
        <v>186</v>
      </c>
      <c r="F312" s="11">
        <v>2015</v>
      </c>
      <c r="G312" s="13" t="s">
        <v>26</v>
      </c>
      <c r="H312" s="14">
        <v>10</v>
      </c>
      <c r="I312" s="14">
        <v>10</v>
      </c>
      <c r="J312" s="14">
        <f t="shared" si="14"/>
        <v>0</v>
      </c>
      <c r="K312" s="14"/>
      <c r="L312" s="56"/>
      <c r="M312" s="15"/>
      <c r="N312" s="15"/>
      <c r="O312" s="16"/>
      <c r="P312" s="17" t="s">
        <v>22</v>
      </c>
      <c r="Q312" s="18">
        <v>0</v>
      </c>
      <c r="R312" s="19"/>
      <c r="S312" s="19">
        <v>0</v>
      </c>
      <c r="T312" s="19">
        <v>10</v>
      </c>
      <c r="U312" s="20">
        <v>0</v>
      </c>
      <c r="V312" s="20">
        <f t="shared" si="16"/>
        <v>10</v>
      </c>
    </row>
    <row r="313" spans="1:22" ht="42.75" x14ac:dyDescent="0.25">
      <c r="A313" s="10" t="s">
        <v>300</v>
      </c>
      <c r="B313" s="11">
        <v>26533952</v>
      </c>
      <c r="C313" s="12" t="s">
        <v>301</v>
      </c>
      <c r="D313" s="63">
        <v>8837233</v>
      </c>
      <c r="E313" s="11" t="s">
        <v>36</v>
      </c>
      <c r="F313" s="11">
        <v>2015</v>
      </c>
      <c r="G313" s="13" t="s">
        <v>21</v>
      </c>
      <c r="H313" s="14">
        <v>1.9</v>
      </c>
      <c r="I313" s="14">
        <v>1.9</v>
      </c>
      <c r="J313" s="14">
        <f t="shared" si="14"/>
        <v>0</v>
      </c>
      <c r="K313" s="14"/>
      <c r="L313" s="56"/>
      <c r="M313" s="15"/>
      <c r="N313" s="15"/>
      <c r="O313" s="16"/>
      <c r="P313" s="17" t="s">
        <v>22</v>
      </c>
      <c r="Q313" s="18">
        <v>0</v>
      </c>
      <c r="R313" s="19"/>
      <c r="S313" s="19">
        <v>0</v>
      </c>
      <c r="T313" s="19">
        <v>1.9</v>
      </c>
      <c r="U313" s="20">
        <v>0</v>
      </c>
      <c r="V313" s="20">
        <f t="shared" si="16"/>
        <v>1.9</v>
      </c>
    </row>
    <row r="314" spans="1:22" ht="42.75" x14ac:dyDescent="0.25">
      <c r="A314" s="10" t="s">
        <v>300</v>
      </c>
      <c r="B314" s="11">
        <v>26533952</v>
      </c>
      <c r="C314" s="12" t="s">
        <v>301</v>
      </c>
      <c r="D314" s="63">
        <v>2438290</v>
      </c>
      <c r="E314" s="11" t="s">
        <v>80</v>
      </c>
      <c r="F314" s="11">
        <v>2015</v>
      </c>
      <c r="G314" s="13" t="s">
        <v>21</v>
      </c>
      <c r="H314" s="14">
        <v>2.7</v>
      </c>
      <c r="I314" s="14">
        <v>2.7</v>
      </c>
      <c r="J314" s="14">
        <f t="shared" si="14"/>
        <v>0</v>
      </c>
      <c r="K314" s="14"/>
      <c r="L314" s="56"/>
      <c r="M314" s="15"/>
      <c r="N314" s="15"/>
      <c r="O314" s="16"/>
      <c r="P314" s="17" t="s">
        <v>22</v>
      </c>
      <c r="Q314" s="18">
        <v>0</v>
      </c>
      <c r="R314" s="19"/>
      <c r="S314" s="19">
        <v>0</v>
      </c>
      <c r="T314" s="19">
        <v>2.9</v>
      </c>
      <c r="U314" s="20">
        <v>0</v>
      </c>
      <c r="V314" s="20">
        <f t="shared" si="16"/>
        <v>2.7</v>
      </c>
    </row>
    <row r="315" spans="1:22" ht="42.75" x14ac:dyDescent="0.25">
      <c r="A315" s="10" t="s">
        <v>300</v>
      </c>
      <c r="B315" s="11">
        <v>26533952</v>
      </c>
      <c r="C315" s="12" t="s">
        <v>301</v>
      </c>
      <c r="D315" s="63">
        <v>9221006</v>
      </c>
      <c r="E315" s="11" t="s">
        <v>223</v>
      </c>
      <c r="F315" s="11">
        <v>2016</v>
      </c>
      <c r="G315" s="13" t="s">
        <v>21</v>
      </c>
      <c r="H315" s="14">
        <v>2.8479999999999999</v>
      </c>
      <c r="I315" s="14">
        <v>2.8370000000000002</v>
      </c>
      <c r="J315" s="14">
        <f t="shared" si="14"/>
        <v>1.0999999999999677E-2</v>
      </c>
      <c r="K315" s="14"/>
      <c r="L315" s="56"/>
      <c r="M315" s="15"/>
      <c r="N315" s="15"/>
      <c r="O315" s="16"/>
      <c r="P315" s="17" t="s">
        <v>22</v>
      </c>
      <c r="Q315" s="18">
        <v>0</v>
      </c>
      <c r="R315" s="19"/>
      <c r="S315" s="19">
        <v>0</v>
      </c>
      <c r="T315" s="19">
        <v>2.8479999999999999</v>
      </c>
      <c r="U315" s="20">
        <v>0</v>
      </c>
      <c r="V315" s="20">
        <f t="shared" si="16"/>
        <v>2.8479999999999999</v>
      </c>
    </row>
    <row r="316" spans="1:22" ht="49.5" customHeight="1" x14ac:dyDescent="0.25">
      <c r="A316" s="10" t="s">
        <v>302</v>
      </c>
      <c r="B316" s="11">
        <v>64988309</v>
      </c>
      <c r="C316" s="12" t="s">
        <v>303</v>
      </c>
      <c r="D316" s="63">
        <v>6382746</v>
      </c>
      <c r="E316" s="11" t="s">
        <v>153</v>
      </c>
      <c r="F316" s="11">
        <v>2015</v>
      </c>
      <c r="G316" s="13" t="s">
        <v>21</v>
      </c>
      <c r="H316" s="14">
        <v>2.2000000000000002</v>
      </c>
      <c r="I316" s="14">
        <v>2.2000000000000002</v>
      </c>
      <c r="J316" s="14">
        <f t="shared" si="14"/>
        <v>0</v>
      </c>
      <c r="K316" s="14"/>
      <c r="L316" s="56"/>
      <c r="M316" s="15"/>
      <c r="N316" s="15"/>
      <c r="O316" s="16"/>
      <c r="P316" s="17" t="s">
        <v>22</v>
      </c>
      <c r="Q316" s="18">
        <v>0</v>
      </c>
      <c r="R316" s="19"/>
      <c r="S316" s="19">
        <v>0</v>
      </c>
      <c r="T316" s="19">
        <v>2.2000000000000002</v>
      </c>
      <c r="U316" s="20">
        <v>0</v>
      </c>
      <c r="V316" s="20">
        <f t="shared" si="16"/>
        <v>2.2000000000000002</v>
      </c>
    </row>
    <row r="317" spans="1:22" ht="42.75" x14ac:dyDescent="0.25">
      <c r="A317" s="10" t="s">
        <v>302</v>
      </c>
      <c r="B317" s="11">
        <v>64988309</v>
      </c>
      <c r="C317" s="12" t="s">
        <v>303</v>
      </c>
      <c r="D317" s="63">
        <v>6514378</v>
      </c>
      <c r="E317" s="11" t="s">
        <v>80</v>
      </c>
      <c r="F317" s="11">
        <v>2015</v>
      </c>
      <c r="G317" s="13" t="s">
        <v>21</v>
      </c>
      <c r="H317" s="14">
        <v>4.5</v>
      </c>
      <c r="I317" s="14">
        <v>4.5</v>
      </c>
      <c r="J317" s="14">
        <f t="shared" si="14"/>
        <v>0</v>
      </c>
      <c r="K317" s="14"/>
      <c r="L317" s="56"/>
      <c r="M317" s="15"/>
      <c r="N317" s="15"/>
      <c r="O317" s="16"/>
      <c r="P317" s="17" t="s">
        <v>22</v>
      </c>
      <c r="Q317" s="18">
        <v>0</v>
      </c>
      <c r="R317" s="19"/>
      <c r="S317" s="19">
        <v>0</v>
      </c>
      <c r="T317" s="19">
        <v>3.5</v>
      </c>
      <c r="U317" s="20">
        <v>1</v>
      </c>
      <c r="V317" s="20">
        <f t="shared" si="16"/>
        <v>4.5</v>
      </c>
    </row>
  </sheetData>
  <autoFilter ref="A1:V317"/>
  <pageMargins left="0.7" right="0.7" top="0.78740157499999996" bottom="0.78740157499999996" header="0.3" footer="0.3"/>
  <pageSetup paperSize="8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7"/>
  <sheetViews>
    <sheetView topLeftCell="E1" zoomScale="60" zoomScaleNormal="60" workbookViewId="0">
      <selection activeCell="R1" sqref="R1"/>
    </sheetView>
  </sheetViews>
  <sheetFormatPr defaultRowHeight="15" x14ac:dyDescent="0.25"/>
  <cols>
    <col min="1" max="1" width="36.28515625" customWidth="1"/>
    <col min="2" max="2" width="15.42578125" customWidth="1"/>
    <col min="3" max="3" width="23.28515625" customWidth="1"/>
    <col min="4" max="4" width="17.7109375" customWidth="1"/>
    <col min="5" max="5" width="19.140625" customWidth="1"/>
    <col min="6" max="6" width="10.28515625" customWidth="1"/>
    <col min="7" max="7" width="24" customWidth="1"/>
    <col min="8" max="8" width="14" customWidth="1"/>
    <col min="9" max="11" width="17.42578125" style="74" bestFit="1" customWidth="1"/>
    <col min="12" max="12" width="25.85546875" style="77" customWidth="1"/>
    <col min="13" max="13" width="25.85546875" style="74" customWidth="1"/>
    <col min="14" max="18" width="17.42578125" style="74" bestFit="1" customWidth="1"/>
  </cols>
  <sheetData>
    <row r="1" spans="1:18" ht="105" x14ac:dyDescent="0.25">
      <c r="A1" s="1" t="s">
        <v>0</v>
      </c>
      <c r="B1" s="2" t="s">
        <v>1</v>
      </c>
      <c r="C1" s="2" t="s">
        <v>2</v>
      </c>
      <c r="D1" s="62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2" t="s">
        <v>342</v>
      </c>
      <c r="J1" s="72" t="s">
        <v>343</v>
      </c>
      <c r="K1" s="72" t="s">
        <v>344</v>
      </c>
      <c r="L1" s="75" t="s">
        <v>345</v>
      </c>
      <c r="M1" s="72" t="s">
        <v>346</v>
      </c>
      <c r="N1" s="72" t="s">
        <v>343</v>
      </c>
      <c r="O1" s="72" t="s">
        <v>344</v>
      </c>
      <c r="P1" s="72" t="s">
        <v>349</v>
      </c>
      <c r="Q1" s="72" t="s">
        <v>350</v>
      </c>
      <c r="R1" s="72" t="s">
        <v>351</v>
      </c>
    </row>
    <row r="2" spans="1:18" ht="42.75" x14ac:dyDescent="0.25">
      <c r="A2" s="10" t="s">
        <v>18</v>
      </c>
      <c r="B2" s="11">
        <v>26602156</v>
      </c>
      <c r="C2" s="12" t="s">
        <v>19</v>
      </c>
      <c r="D2" s="63">
        <v>3864515</v>
      </c>
      <c r="E2" s="11" t="s">
        <v>20</v>
      </c>
      <c r="F2" s="11">
        <v>2015</v>
      </c>
      <c r="G2" s="13" t="s">
        <v>21</v>
      </c>
      <c r="H2" s="14">
        <v>8.1999999999999993</v>
      </c>
      <c r="I2" s="73">
        <v>3864515</v>
      </c>
      <c r="J2" s="73">
        <v>0</v>
      </c>
      <c r="K2" s="73">
        <v>8.1999999999999993</v>
      </c>
      <c r="L2" s="76">
        <v>8.1999999999999993</v>
      </c>
      <c r="M2" s="14">
        <f>L2-H2</f>
        <v>0</v>
      </c>
      <c r="N2" s="73" t="e">
        <f>SUMIF('[1]kontrola sítě 2'!F:I,D2,'[1]kontrola sítě 2'!H:H)</f>
        <v>#VALUE!</v>
      </c>
      <c r="O2" s="73" t="e">
        <f>SUMIF('[1]kontrola sítě 2'!F:I,D2,'[1]kontrola sítě 2'!I:I)</f>
        <v>#VALUE!</v>
      </c>
      <c r="P2" s="73" t="e">
        <f>IF(G2="Počet registrovaných lůžek",N2,O2)</f>
        <v>#VALUE!</v>
      </c>
      <c r="Q2" s="73" t="e">
        <f>IF(P2&lt;H2,P2,H2)</f>
        <v>#VALUE!</v>
      </c>
      <c r="R2" s="73" t="e">
        <f>Q2-L2</f>
        <v>#VALUE!</v>
      </c>
    </row>
    <row r="3" spans="1:18" ht="42.75" x14ac:dyDescent="0.25">
      <c r="A3" s="10" t="s">
        <v>23</v>
      </c>
      <c r="B3" s="11">
        <v>40613411</v>
      </c>
      <c r="C3" s="12" t="s">
        <v>24</v>
      </c>
      <c r="D3" s="63">
        <v>9851555</v>
      </c>
      <c r="E3" s="11" t="s">
        <v>27</v>
      </c>
      <c r="F3" s="11">
        <v>2017</v>
      </c>
      <c r="G3" s="13" t="s">
        <v>26</v>
      </c>
      <c r="H3" s="14">
        <v>34</v>
      </c>
      <c r="I3" s="73">
        <v>9851555</v>
      </c>
      <c r="J3" s="73">
        <v>34</v>
      </c>
      <c r="K3" s="73">
        <v>17.893000000000001</v>
      </c>
      <c r="L3" s="76">
        <v>34</v>
      </c>
      <c r="M3" s="14">
        <f t="shared" ref="M3:M66" si="0">L3-H3</f>
        <v>0</v>
      </c>
      <c r="N3" s="73" t="e">
        <f>SUMIF('[1]kontrola sítě 2'!F:I,D3,'[1]kontrola sítě 2'!H:H)</f>
        <v>#VALUE!</v>
      </c>
      <c r="O3" s="73" t="e">
        <f>SUMIF('[1]kontrola sítě 2'!F:I,D3,'[1]kontrola sítě 2'!I:I)</f>
        <v>#VALUE!</v>
      </c>
      <c r="P3" s="73" t="e">
        <f t="shared" ref="P3:P66" si="1">IF(G3="Počet registrovaných lůžek",N3,O3)</f>
        <v>#VALUE!</v>
      </c>
      <c r="Q3" s="73" t="e">
        <f t="shared" ref="Q3:Q66" si="2">IF(P3&lt;H3,P3,H3)</f>
        <v>#VALUE!</v>
      </c>
      <c r="R3" s="73" t="e">
        <f t="shared" ref="R3:R66" si="3">Q3-L3</f>
        <v>#VALUE!</v>
      </c>
    </row>
    <row r="4" spans="1:18" ht="42.75" x14ac:dyDescent="0.25">
      <c r="A4" s="10" t="s">
        <v>23</v>
      </c>
      <c r="B4" s="11">
        <v>40613411</v>
      </c>
      <c r="C4" s="12" t="s">
        <v>24</v>
      </c>
      <c r="D4" s="63">
        <v>6645513</v>
      </c>
      <c r="E4" s="11" t="s">
        <v>28</v>
      </c>
      <c r="F4" s="11">
        <v>2015</v>
      </c>
      <c r="G4" s="13" t="s">
        <v>21</v>
      </c>
      <c r="H4" s="14">
        <v>2.1</v>
      </c>
      <c r="I4" s="73">
        <v>6645513</v>
      </c>
      <c r="J4" s="73">
        <v>0</v>
      </c>
      <c r="K4" s="73">
        <v>2.1</v>
      </c>
      <c r="L4" s="76">
        <v>2.1</v>
      </c>
      <c r="M4" s="14">
        <f t="shared" si="0"/>
        <v>0</v>
      </c>
      <c r="N4" s="73" t="e">
        <f>SUMIF('[1]kontrola sítě 2'!F:I,D4,'[1]kontrola sítě 2'!H:H)</f>
        <v>#VALUE!</v>
      </c>
      <c r="O4" s="73" t="e">
        <f>SUMIF('[1]kontrola sítě 2'!F:I,D4,'[1]kontrola sítě 2'!I:I)</f>
        <v>#VALUE!</v>
      </c>
      <c r="P4" s="73" t="e">
        <f t="shared" si="1"/>
        <v>#VALUE!</v>
      </c>
      <c r="Q4" s="73" t="e">
        <f t="shared" si="2"/>
        <v>#VALUE!</v>
      </c>
      <c r="R4" s="73" t="e">
        <f t="shared" si="3"/>
        <v>#VALUE!</v>
      </c>
    </row>
    <row r="5" spans="1:18" ht="42.75" x14ac:dyDescent="0.25">
      <c r="A5" s="10" t="s">
        <v>23</v>
      </c>
      <c r="B5" s="11">
        <v>40613411</v>
      </c>
      <c r="C5" s="12" t="s">
        <v>24</v>
      </c>
      <c r="D5" s="63">
        <v>7160479</v>
      </c>
      <c r="E5" s="11" t="s">
        <v>29</v>
      </c>
      <c r="F5" s="11">
        <v>2015</v>
      </c>
      <c r="G5" s="13" t="s">
        <v>21</v>
      </c>
      <c r="H5" s="14">
        <v>4.3499999999999996</v>
      </c>
      <c r="I5" s="73">
        <v>7160479</v>
      </c>
      <c r="J5" s="73">
        <v>0</v>
      </c>
      <c r="K5" s="73">
        <v>4.3499999999999996</v>
      </c>
      <c r="L5" s="76">
        <v>4.3499999999999996</v>
      </c>
      <c r="M5" s="14">
        <f t="shared" si="0"/>
        <v>0</v>
      </c>
      <c r="N5" s="73" t="e">
        <f>SUMIF('[1]kontrola sítě 2'!F:I,D5,'[1]kontrola sítě 2'!H:H)</f>
        <v>#VALUE!</v>
      </c>
      <c r="O5" s="73" t="e">
        <f>SUMIF('[1]kontrola sítě 2'!F:I,D5,'[1]kontrola sítě 2'!I:I)</f>
        <v>#VALUE!</v>
      </c>
      <c r="P5" s="73" t="e">
        <f t="shared" si="1"/>
        <v>#VALUE!</v>
      </c>
      <c r="Q5" s="73" t="e">
        <f t="shared" si="2"/>
        <v>#VALUE!</v>
      </c>
      <c r="R5" s="73" t="e">
        <f t="shared" si="3"/>
        <v>#VALUE!</v>
      </c>
    </row>
    <row r="6" spans="1:18" ht="42.75" x14ac:dyDescent="0.25">
      <c r="A6" s="10" t="s">
        <v>23</v>
      </c>
      <c r="B6" s="11">
        <v>40613411</v>
      </c>
      <c r="C6" s="12" t="s">
        <v>24</v>
      </c>
      <c r="D6" s="63">
        <v>2911360</v>
      </c>
      <c r="E6" s="11" t="s">
        <v>30</v>
      </c>
      <c r="F6" s="11">
        <v>2015</v>
      </c>
      <c r="G6" s="13" t="s">
        <v>26</v>
      </c>
      <c r="H6" s="14">
        <v>26</v>
      </c>
      <c r="I6" s="73">
        <v>2911360</v>
      </c>
      <c r="J6" s="73">
        <v>26</v>
      </c>
      <c r="K6" s="73">
        <v>3.2229999999999999</v>
      </c>
      <c r="L6" s="76">
        <v>26</v>
      </c>
      <c r="M6" s="14">
        <f t="shared" si="0"/>
        <v>0</v>
      </c>
      <c r="N6" s="73" t="e">
        <f>SUMIF('[1]kontrola sítě 2'!F:I,D6,'[1]kontrola sítě 2'!H:H)</f>
        <v>#VALUE!</v>
      </c>
      <c r="O6" s="73" t="e">
        <f>SUMIF('[1]kontrola sítě 2'!F:I,D6,'[1]kontrola sítě 2'!I:I)</f>
        <v>#VALUE!</v>
      </c>
      <c r="P6" s="73" t="e">
        <f t="shared" si="1"/>
        <v>#VALUE!</v>
      </c>
      <c r="Q6" s="73" t="e">
        <f t="shared" si="2"/>
        <v>#VALUE!</v>
      </c>
      <c r="R6" s="73" t="e">
        <f t="shared" si="3"/>
        <v>#VALUE!</v>
      </c>
    </row>
    <row r="7" spans="1:18" ht="42.75" x14ac:dyDescent="0.25">
      <c r="A7" s="10" t="s">
        <v>31</v>
      </c>
      <c r="B7" s="11">
        <v>27011801</v>
      </c>
      <c r="C7" s="12" t="s">
        <v>32</v>
      </c>
      <c r="D7" s="63">
        <v>3442933</v>
      </c>
      <c r="E7" s="11" t="s">
        <v>28</v>
      </c>
      <c r="F7" s="11">
        <v>2015</v>
      </c>
      <c r="G7" s="13" t="s">
        <v>21</v>
      </c>
      <c r="H7" s="14">
        <v>0.45</v>
      </c>
      <c r="I7" s="73">
        <v>3442933</v>
      </c>
      <c r="J7" s="73">
        <v>0</v>
      </c>
      <c r="K7" s="73">
        <v>0.45</v>
      </c>
      <c r="L7" s="76">
        <v>0.45</v>
      </c>
      <c r="M7" s="14">
        <f t="shared" si="0"/>
        <v>0</v>
      </c>
      <c r="N7" s="73" t="e">
        <f>SUMIF('[1]kontrola sítě 2'!F:I,D7,'[1]kontrola sítě 2'!H:H)</f>
        <v>#VALUE!</v>
      </c>
      <c r="O7" s="73" t="e">
        <f>SUMIF('[1]kontrola sítě 2'!F:I,D7,'[1]kontrola sítě 2'!I:I)</f>
        <v>#VALUE!</v>
      </c>
      <c r="P7" s="73" t="e">
        <f t="shared" si="1"/>
        <v>#VALUE!</v>
      </c>
      <c r="Q7" s="73" t="e">
        <f t="shared" si="2"/>
        <v>#VALUE!</v>
      </c>
      <c r="R7" s="73" t="e">
        <f t="shared" si="3"/>
        <v>#VALUE!</v>
      </c>
    </row>
    <row r="8" spans="1:18" ht="42.75" x14ac:dyDescent="0.25">
      <c r="A8" s="10" t="s">
        <v>31</v>
      </c>
      <c r="B8" s="11">
        <v>27011801</v>
      </c>
      <c r="C8" s="12" t="s">
        <v>32</v>
      </c>
      <c r="D8" s="63">
        <v>7805004</v>
      </c>
      <c r="E8" s="11" t="s">
        <v>30</v>
      </c>
      <c r="F8" s="11">
        <v>2015</v>
      </c>
      <c r="G8" s="13" t="s">
        <v>26</v>
      </c>
      <c r="H8" s="14">
        <v>19</v>
      </c>
      <c r="I8" s="73">
        <v>7805004</v>
      </c>
      <c r="J8" s="73">
        <v>19</v>
      </c>
      <c r="K8" s="73">
        <v>1.2</v>
      </c>
      <c r="L8" s="76">
        <v>19</v>
      </c>
      <c r="M8" s="14">
        <f t="shared" si="0"/>
        <v>0</v>
      </c>
      <c r="N8" s="73" t="e">
        <f>SUMIF('[1]kontrola sítě 2'!F:I,D8,'[1]kontrola sítě 2'!H:H)</f>
        <v>#VALUE!</v>
      </c>
      <c r="O8" s="73" t="e">
        <f>SUMIF('[1]kontrola sítě 2'!F:I,D8,'[1]kontrola sítě 2'!I:I)</f>
        <v>#VALUE!</v>
      </c>
      <c r="P8" s="73" t="e">
        <f t="shared" si="1"/>
        <v>#VALUE!</v>
      </c>
      <c r="Q8" s="73" t="e">
        <f t="shared" si="2"/>
        <v>#VALUE!</v>
      </c>
      <c r="R8" s="73" t="e">
        <f t="shared" si="3"/>
        <v>#VALUE!</v>
      </c>
    </row>
    <row r="9" spans="1:18" ht="42.75" x14ac:dyDescent="0.25">
      <c r="A9" s="10" t="s">
        <v>31</v>
      </c>
      <c r="B9" s="11">
        <v>27011801</v>
      </c>
      <c r="C9" s="12" t="s">
        <v>32</v>
      </c>
      <c r="D9" s="63">
        <v>7657539</v>
      </c>
      <c r="E9" s="11" t="s">
        <v>33</v>
      </c>
      <c r="F9" s="11">
        <v>2015</v>
      </c>
      <c r="G9" s="13" t="s">
        <v>21</v>
      </c>
      <c r="H9" s="14">
        <v>1</v>
      </c>
      <c r="I9" s="73">
        <v>7657539</v>
      </c>
      <c r="J9" s="73">
        <v>0</v>
      </c>
      <c r="K9" s="73">
        <v>1</v>
      </c>
      <c r="L9" s="76">
        <v>1</v>
      </c>
      <c r="M9" s="14">
        <f t="shared" si="0"/>
        <v>0</v>
      </c>
      <c r="N9" s="73" t="e">
        <f>SUMIF('[1]kontrola sítě 2'!F:I,D9,'[1]kontrola sítě 2'!H:H)</f>
        <v>#VALUE!</v>
      </c>
      <c r="O9" s="73" t="e">
        <f>SUMIF('[1]kontrola sítě 2'!F:I,D9,'[1]kontrola sítě 2'!I:I)</f>
        <v>#VALUE!</v>
      </c>
      <c r="P9" s="73" t="e">
        <f t="shared" si="1"/>
        <v>#VALUE!</v>
      </c>
      <c r="Q9" s="73" t="e">
        <f t="shared" si="2"/>
        <v>#VALUE!</v>
      </c>
      <c r="R9" s="73" t="e">
        <f t="shared" si="3"/>
        <v>#VALUE!</v>
      </c>
    </row>
    <row r="10" spans="1:18" ht="42.75" x14ac:dyDescent="0.25">
      <c r="A10" s="12" t="s">
        <v>37</v>
      </c>
      <c r="B10" s="11">
        <v>62352946</v>
      </c>
      <c r="C10" s="12" t="s">
        <v>38</v>
      </c>
      <c r="D10" s="63">
        <v>4873587</v>
      </c>
      <c r="E10" s="11" t="s">
        <v>28</v>
      </c>
      <c r="F10" s="11">
        <v>2015</v>
      </c>
      <c r="G10" s="13" t="s">
        <v>21</v>
      </c>
      <c r="H10" s="14">
        <v>1.3</v>
      </c>
      <c r="I10" s="73">
        <v>4873587</v>
      </c>
      <c r="J10" s="73">
        <v>0</v>
      </c>
      <c r="K10" s="73">
        <v>1.5</v>
      </c>
      <c r="L10" s="76">
        <v>1.3</v>
      </c>
      <c r="M10" s="14">
        <f t="shared" si="0"/>
        <v>0</v>
      </c>
      <c r="N10" s="73" t="e">
        <f>SUMIF('[1]kontrola sítě 2'!F:I,D10,'[1]kontrola sítě 2'!H:H)</f>
        <v>#VALUE!</v>
      </c>
      <c r="O10" s="73" t="e">
        <f>SUMIF('[1]kontrola sítě 2'!F:I,D10,'[1]kontrola sítě 2'!I:I)</f>
        <v>#VALUE!</v>
      </c>
      <c r="P10" s="73" t="e">
        <f t="shared" si="1"/>
        <v>#VALUE!</v>
      </c>
      <c r="Q10" s="73" t="e">
        <f t="shared" si="2"/>
        <v>#VALUE!</v>
      </c>
      <c r="R10" s="73" t="e">
        <f t="shared" si="3"/>
        <v>#VALUE!</v>
      </c>
    </row>
    <row r="11" spans="1:18" ht="42.75" x14ac:dyDescent="0.25">
      <c r="A11" s="12" t="s">
        <v>37</v>
      </c>
      <c r="B11" s="11">
        <v>62352946</v>
      </c>
      <c r="C11" s="12" t="s">
        <v>38</v>
      </c>
      <c r="D11" s="63">
        <v>4360295</v>
      </c>
      <c r="E11" s="11" t="s">
        <v>30</v>
      </c>
      <c r="F11" s="11">
        <v>2015</v>
      </c>
      <c r="G11" s="13" t="s">
        <v>26</v>
      </c>
      <c r="H11" s="14">
        <v>14</v>
      </c>
      <c r="I11" s="73">
        <v>4360295</v>
      </c>
      <c r="J11" s="73">
        <v>14</v>
      </c>
      <c r="K11" s="73">
        <v>2.2000000000000002</v>
      </c>
      <c r="L11" s="76">
        <v>14</v>
      </c>
      <c r="M11" s="14">
        <f t="shared" si="0"/>
        <v>0</v>
      </c>
      <c r="N11" s="73" t="e">
        <f>SUMIF('[1]kontrola sítě 2'!F:I,D11,'[1]kontrola sítě 2'!H:H)</f>
        <v>#VALUE!</v>
      </c>
      <c r="O11" s="73" t="e">
        <f>SUMIF('[1]kontrola sítě 2'!F:I,D11,'[1]kontrola sítě 2'!I:I)</f>
        <v>#VALUE!</v>
      </c>
      <c r="P11" s="73" t="e">
        <f t="shared" si="1"/>
        <v>#VALUE!</v>
      </c>
      <c r="Q11" s="73" t="e">
        <f t="shared" si="2"/>
        <v>#VALUE!</v>
      </c>
      <c r="R11" s="73" t="e">
        <f t="shared" si="3"/>
        <v>#VALUE!</v>
      </c>
    </row>
    <row r="12" spans="1:18" ht="42.75" x14ac:dyDescent="0.25">
      <c r="A12" s="10" t="s">
        <v>39</v>
      </c>
      <c r="B12" s="11">
        <v>61985929</v>
      </c>
      <c r="C12" s="12" t="s">
        <v>40</v>
      </c>
      <c r="D12" s="63">
        <v>8995153</v>
      </c>
      <c r="E12" s="11" t="s">
        <v>41</v>
      </c>
      <c r="F12" s="11">
        <v>2015</v>
      </c>
      <c r="G12" s="13" t="s">
        <v>26</v>
      </c>
      <c r="H12" s="14">
        <v>147</v>
      </c>
      <c r="I12" s="73">
        <v>8995153</v>
      </c>
      <c r="J12" s="73">
        <v>147</v>
      </c>
      <c r="K12" s="73">
        <v>73.02</v>
      </c>
      <c r="L12" s="76">
        <v>147</v>
      </c>
      <c r="M12" s="14">
        <f t="shared" si="0"/>
        <v>0</v>
      </c>
      <c r="N12" s="73" t="e">
        <f>SUMIF('[1]kontrola sítě 2'!F:I,D12,'[1]kontrola sítě 2'!H:H)</f>
        <v>#VALUE!</v>
      </c>
      <c r="O12" s="73" t="e">
        <f>SUMIF('[1]kontrola sítě 2'!F:I,D12,'[1]kontrola sítě 2'!I:I)</f>
        <v>#VALUE!</v>
      </c>
      <c r="P12" s="73" t="e">
        <f t="shared" si="1"/>
        <v>#VALUE!</v>
      </c>
      <c r="Q12" s="73" t="e">
        <f t="shared" si="2"/>
        <v>#VALUE!</v>
      </c>
      <c r="R12" s="73" t="e">
        <f t="shared" si="3"/>
        <v>#VALUE!</v>
      </c>
    </row>
    <row r="13" spans="1:18" ht="28.5" x14ac:dyDescent="0.25">
      <c r="A13" s="10" t="s">
        <v>39</v>
      </c>
      <c r="B13" s="11">
        <v>61985929</v>
      </c>
      <c r="C13" s="12" t="s">
        <v>40</v>
      </c>
      <c r="D13" s="63">
        <v>5852897</v>
      </c>
      <c r="E13" s="11" t="s">
        <v>42</v>
      </c>
      <c r="F13" s="11">
        <v>2015</v>
      </c>
      <c r="G13" s="13" t="s">
        <v>26</v>
      </c>
      <c r="H13" s="14">
        <v>27</v>
      </c>
      <c r="I13" s="73">
        <v>5852897</v>
      </c>
      <c r="J13" s="73">
        <v>27</v>
      </c>
      <c r="K13" s="73">
        <v>13.92</v>
      </c>
      <c r="L13" s="76">
        <v>27</v>
      </c>
      <c r="M13" s="14">
        <f t="shared" si="0"/>
        <v>0</v>
      </c>
      <c r="N13" s="73" t="e">
        <f>SUMIF('[1]kontrola sítě 2'!F:I,D13,'[1]kontrola sítě 2'!H:H)</f>
        <v>#VALUE!</v>
      </c>
      <c r="O13" s="73" t="e">
        <f>SUMIF('[1]kontrola sítě 2'!F:I,D13,'[1]kontrola sítě 2'!I:I)</f>
        <v>#VALUE!</v>
      </c>
      <c r="P13" s="73" t="e">
        <f t="shared" si="1"/>
        <v>#VALUE!</v>
      </c>
      <c r="Q13" s="73" t="e">
        <f t="shared" si="2"/>
        <v>#VALUE!</v>
      </c>
      <c r="R13" s="73" t="e">
        <f t="shared" si="3"/>
        <v>#VALUE!</v>
      </c>
    </row>
    <row r="14" spans="1:18" ht="28.5" x14ac:dyDescent="0.25">
      <c r="A14" s="10" t="s">
        <v>39</v>
      </c>
      <c r="B14" s="11">
        <v>61985929</v>
      </c>
      <c r="C14" s="12" t="s">
        <v>40</v>
      </c>
      <c r="D14" s="11">
        <v>4903592</v>
      </c>
      <c r="E14" s="11" t="s">
        <v>326</v>
      </c>
      <c r="F14" s="11">
        <v>2020</v>
      </c>
      <c r="G14" s="13" t="s">
        <v>26</v>
      </c>
      <c r="H14" s="14">
        <v>6</v>
      </c>
      <c r="I14" s="73">
        <v>4903592</v>
      </c>
      <c r="J14" s="73">
        <v>6</v>
      </c>
      <c r="K14" s="73">
        <v>3.06</v>
      </c>
      <c r="L14" s="76">
        <v>6</v>
      </c>
      <c r="M14" s="14">
        <f t="shared" si="0"/>
        <v>0</v>
      </c>
      <c r="N14" s="73" t="e">
        <f>SUMIF('[1]kontrola sítě 2'!F:I,D14,'[1]kontrola sítě 2'!H:H)</f>
        <v>#VALUE!</v>
      </c>
      <c r="O14" s="73" t="e">
        <f>SUMIF('[1]kontrola sítě 2'!F:I,D14,'[1]kontrola sítě 2'!I:I)</f>
        <v>#VALUE!</v>
      </c>
      <c r="P14" s="73" t="e">
        <f t="shared" si="1"/>
        <v>#VALUE!</v>
      </c>
      <c r="Q14" s="73" t="e">
        <f t="shared" si="2"/>
        <v>#VALUE!</v>
      </c>
      <c r="R14" s="73" t="e">
        <f t="shared" si="3"/>
        <v>#VALUE!</v>
      </c>
    </row>
    <row r="15" spans="1:18" ht="38.25" x14ac:dyDescent="0.25">
      <c r="A15" s="10" t="s">
        <v>47</v>
      </c>
      <c r="B15" s="11">
        <v>852163</v>
      </c>
      <c r="C15" s="12" t="s">
        <v>48</v>
      </c>
      <c r="D15" s="63">
        <v>7541922</v>
      </c>
      <c r="E15" s="11" t="s">
        <v>49</v>
      </c>
      <c r="F15" s="11">
        <v>2016</v>
      </c>
      <c r="G15" s="13" t="s">
        <v>21</v>
      </c>
      <c r="H15" s="14">
        <v>2.0699999999999998</v>
      </c>
      <c r="I15" s="73">
        <v>7541922</v>
      </c>
      <c r="J15" s="73">
        <v>0</v>
      </c>
      <c r="K15" s="73">
        <v>2.0699999999999998</v>
      </c>
      <c r="L15" s="76">
        <v>2.0699999999999998</v>
      </c>
      <c r="M15" s="14">
        <f t="shared" si="0"/>
        <v>0</v>
      </c>
      <c r="N15" s="73" t="e">
        <f>SUMIF('[1]kontrola sítě 2'!F:I,D15,'[1]kontrola sítě 2'!H:H)</f>
        <v>#VALUE!</v>
      </c>
      <c r="O15" s="73" t="e">
        <f>SUMIF('[1]kontrola sítě 2'!F:I,D15,'[1]kontrola sítě 2'!I:I)</f>
        <v>#VALUE!</v>
      </c>
      <c r="P15" s="73" t="e">
        <f t="shared" si="1"/>
        <v>#VALUE!</v>
      </c>
      <c r="Q15" s="73" t="e">
        <f t="shared" si="2"/>
        <v>#VALUE!</v>
      </c>
      <c r="R15" s="73" t="e">
        <f t="shared" si="3"/>
        <v>#VALUE!</v>
      </c>
    </row>
    <row r="16" spans="1:18" ht="28.5" x14ac:dyDescent="0.25">
      <c r="A16" s="10" t="s">
        <v>47</v>
      </c>
      <c r="B16" s="11">
        <v>852163</v>
      </c>
      <c r="C16" s="12" t="s">
        <v>48</v>
      </c>
      <c r="D16" s="63">
        <v>8804163</v>
      </c>
      <c r="E16" s="11" t="s">
        <v>42</v>
      </c>
      <c r="F16" s="11">
        <v>2016</v>
      </c>
      <c r="G16" s="13" t="s">
        <v>26</v>
      </c>
      <c r="H16" s="14">
        <v>45</v>
      </c>
      <c r="I16" s="73">
        <v>8804163</v>
      </c>
      <c r="J16" s="73">
        <v>45</v>
      </c>
      <c r="K16" s="73">
        <v>24</v>
      </c>
      <c r="L16" s="76">
        <v>45</v>
      </c>
      <c r="M16" s="14">
        <f t="shared" si="0"/>
        <v>0</v>
      </c>
      <c r="N16" s="73" t="e">
        <f>SUMIF('[1]kontrola sítě 2'!F:I,D16,'[1]kontrola sítě 2'!H:H)</f>
        <v>#VALUE!</v>
      </c>
      <c r="O16" s="73" t="e">
        <f>SUMIF('[1]kontrola sítě 2'!F:I,D16,'[1]kontrola sítě 2'!I:I)</f>
        <v>#VALUE!</v>
      </c>
      <c r="P16" s="73" t="e">
        <f t="shared" si="1"/>
        <v>#VALUE!</v>
      </c>
      <c r="Q16" s="73" t="e">
        <f t="shared" si="2"/>
        <v>#VALUE!</v>
      </c>
      <c r="R16" s="73" t="e">
        <f t="shared" si="3"/>
        <v>#VALUE!</v>
      </c>
    </row>
    <row r="17" spans="1:18" ht="42.75" x14ac:dyDescent="0.25">
      <c r="A17" s="10" t="s">
        <v>47</v>
      </c>
      <c r="B17" s="11">
        <v>852163</v>
      </c>
      <c r="C17" s="12" t="s">
        <v>50</v>
      </c>
      <c r="D17" s="63">
        <v>2374811</v>
      </c>
      <c r="E17" s="11" t="s">
        <v>51</v>
      </c>
      <c r="F17" s="11">
        <v>2015</v>
      </c>
      <c r="G17" s="13" t="s">
        <v>26</v>
      </c>
      <c r="H17" s="14">
        <v>36</v>
      </c>
      <c r="I17" s="73">
        <v>2374811</v>
      </c>
      <c r="J17" s="73">
        <v>34</v>
      </c>
      <c r="K17" s="73">
        <v>1.93</v>
      </c>
      <c r="L17" s="76">
        <v>34</v>
      </c>
      <c r="M17" s="14">
        <f t="shared" si="0"/>
        <v>-2</v>
      </c>
      <c r="N17" s="73" t="e">
        <f>SUMIF('[1]kontrola sítě 2'!F:I,D17,'[1]kontrola sítě 2'!H:H)</f>
        <v>#VALUE!</v>
      </c>
      <c r="O17" s="73" t="e">
        <f>SUMIF('[1]kontrola sítě 2'!F:I,D17,'[1]kontrola sítě 2'!I:I)</f>
        <v>#VALUE!</v>
      </c>
      <c r="P17" s="73" t="e">
        <f t="shared" si="1"/>
        <v>#VALUE!</v>
      </c>
      <c r="Q17" s="73" t="e">
        <f t="shared" si="2"/>
        <v>#VALUE!</v>
      </c>
      <c r="R17" s="73" t="e">
        <f t="shared" si="3"/>
        <v>#VALUE!</v>
      </c>
    </row>
    <row r="18" spans="1:18" ht="42.75" x14ac:dyDescent="0.25">
      <c r="A18" s="10" t="s">
        <v>47</v>
      </c>
      <c r="B18" s="11">
        <v>852163</v>
      </c>
      <c r="C18" s="12" t="s">
        <v>50</v>
      </c>
      <c r="D18" s="63">
        <v>1443819</v>
      </c>
      <c r="E18" s="11" t="s">
        <v>52</v>
      </c>
      <c r="F18" s="11">
        <v>2015</v>
      </c>
      <c r="G18" s="13" t="s">
        <v>21</v>
      </c>
      <c r="H18" s="14">
        <v>8.1440000000000001</v>
      </c>
      <c r="I18" s="73">
        <v>1443819</v>
      </c>
      <c r="J18" s="73">
        <v>0</v>
      </c>
      <c r="K18" s="73">
        <v>8</v>
      </c>
      <c r="L18" s="76">
        <v>8</v>
      </c>
      <c r="M18" s="14">
        <f t="shared" si="0"/>
        <v>-0.14400000000000013</v>
      </c>
      <c r="N18" s="73" t="e">
        <f>SUMIF('[1]kontrola sítě 2'!F:I,D18,'[1]kontrola sítě 2'!H:H)</f>
        <v>#VALUE!</v>
      </c>
      <c r="O18" s="73" t="e">
        <f>SUMIF('[1]kontrola sítě 2'!F:I,D18,'[1]kontrola sítě 2'!I:I)</f>
        <v>#VALUE!</v>
      </c>
      <c r="P18" s="73" t="e">
        <f t="shared" si="1"/>
        <v>#VALUE!</v>
      </c>
      <c r="Q18" s="73" t="e">
        <f t="shared" si="2"/>
        <v>#VALUE!</v>
      </c>
      <c r="R18" s="73" t="e">
        <f t="shared" si="3"/>
        <v>#VALUE!</v>
      </c>
    </row>
    <row r="19" spans="1:18" ht="28.5" x14ac:dyDescent="0.25">
      <c r="A19" s="10" t="s">
        <v>47</v>
      </c>
      <c r="B19" s="11">
        <v>852163</v>
      </c>
      <c r="C19" s="12" t="s">
        <v>334</v>
      </c>
      <c r="D19" s="11">
        <v>8761376</v>
      </c>
      <c r="E19" s="11" t="s">
        <v>333</v>
      </c>
      <c r="F19" s="11">
        <v>2020</v>
      </c>
      <c r="G19" s="13" t="s">
        <v>26</v>
      </c>
      <c r="H19" s="14">
        <v>2</v>
      </c>
      <c r="I19" s="73">
        <v>8761376</v>
      </c>
      <c r="J19" s="73">
        <v>2</v>
      </c>
      <c r="K19" s="73">
        <v>3</v>
      </c>
      <c r="L19" s="76">
        <v>2</v>
      </c>
      <c r="M19" s="14">
        <f t="shared" si="0"/>
        <v>0</v>
      </c>
      <c r="N19" s="73" t="e">
        <f>SUMIF('[1]kontrola sítě 2'!F:I,D19,'[1]kontrola sítě 2'!H:H)</f>
        <v>#VALUE!</v>
      </c>
      <c r="O19" s="73" t="e">
        <f>SUMIF('[1]kontrola sítě 2'!F:I,D19,'[1]kontrola sítě 2'!I:I)</f>
        <v>#VALUE!</v>
      </c>
      <c r="P19" s="73" t="e">
        <f t="shared" si="1"/>
        <v>#VALUE!</v>
      </c>
      <c r="Q19" s="73" t="e">
        <f t="shared" si="2"/>
        <v>#VALUE!</v>
      </c>
      <c r="R19" s="73" t="e">
        <f t="shared" si="3"/>
        <v>#VALUE!</v>
      </c>
    </row>
    <row r="20" spans="1:18" ht="57" x14ac:dyDescent="0.25">
      <c r="A20" s="10" t="s">
        <v>53</v>
      </c>
      <c r="B20" s="11">
        <v>75123215</v>
      </c>
      <c r="C20" s="12" t="s">
        <v>54</v>
      </c>
      <c r="D20" s="63">
        <v>6971263</v>
      </c>
      <c r="E20" s="11" t="s">
        <v>52</v>
      </c>
      <c r="F20" s="11">
        <v>2015</v>
      </c>
      <c r="G20" s="13" t="s">
        <v>21</v>
      </c>
      <c r="H20" s="14">
        <v>11.75</v>
      </c>
      <c r="I20" s="73">
        <v>6971263</v>
      </c>
      <c r="J20" s="73">
        <v>0</v>
      </c>
      <c r="K20" s="73">
        <v>11.869</v>
      </c>
      <c r="L20" s="76">
        <v>11.75</v>
      </c>
      <c r="M20" s="14">
        <f t="shared" si="0"/>
        <v>0</v>
      </c>
      <c r="N20" s="73" t="e">
        <f>SUMIF('[1]kontrola sítě 2'!F:I,D20,'[1]kontrola sítě 2'!H:H)</f>
        <v>#VALUE!</v>
      </c>
      <c r="O20" s="73" t="e">
        <f>SUMIF('[1]kontrola sítě 2'!F:I,D20,'[1]kontrola sítě 2'!I:I)</f>
        <v>#VALUE!</v>
      </c>
      <c r="P20" s="73" t="e">
        <f t="shared" si="1"/>
        <v>#VALUE!</v>
      </c>
      <c r="Q20" s="73" t="e">
        <f t="shared" si="2"/>
        <v>#VALUE!</v>
      </c>
      <c r="R20" s="73" t="e">
        <f t="shared" si="3"/>
        <v>#VALUE!</v>
      </c>
    </row>
    <row r="21" spans="1:18" ht="42.75" x14ac:dyDescent="0.25">
      <c r="A21" s="10" t="s">
        <v>55</v>
      </c>
      <c r="B21" s="11">
        <v>4775627</v>
      </c>
      <c r="C21" s="12" t="s">
        <v>56</v>
      </c>
      <c r="D21" s="63">
        <v>8228310</v>
      </c>
      <c r="E21" s="11" t="s">
        <v>57</v>
      </c>
      <c r="F21" s="11">
        <v>2017</v>
      </c>
      <c r="G21" s="13" t="s">
        <v>21</v>
      </c>
      <c r="H21" s="14">
        <v>10.324</v>
      </c>
      <c r="I21" s="73">
        <v>8228310</v>
      </c>
      <c r="J21" s="73">
        <v>0</v>
      </c>
      <c r="K21" s="73">
        <v>11.31</v>
      </c>
      <c r="L21" s="76">
        <v>10.324</v>
      </c>
      <c r="M21" s="14">
        <f t="shared" si="0"/>
        <v>0</v>
      </c>
      <c r="N21" s="73" t="e">
        <f>SUMIF('[1]kontrola sítě 2'!F:I,D21,'[1]kontrola sítě 2'!H:H)</f>
        <v>#VALUE!</v>
      </c>
      <c r="O21" s="73" t="e">
        <f>SUMIF('[1]kontrola sítě 2'!F:I,D21,'[1]kontrola sítě 2'!I:I)</f>
        <v>#VALUE!</v>
      </c>
      <c r="P21" s="73" t="e">
        <f t="shared" si="1"/>
        <v>#VALUE!</v>
      </c>
      <c r="Q21" s="73" t="e">
        <f t="shared" si="2"/>
        <v>#VALUE!</v>
      </c>
      <c r="R21" s="73" t="e">
        <f t="shared" si="3"/>
        <v>#VALUE!</v>
      </c>
    </row>
    <row r="22" spans="1:18" ht="42.75" x14ac:dyDescent="0.25">
      <c r="A22" s="10" t="s">
        <v>55</v>
      </c>
      <c r="B22" s="11">
        <v>4775627</v>
      </c>
      <c r="C22" s="12" t="s">
        <v>56</v>
      </c>
      <c r="D22" s="63">
        <v>1474648</v>
      </c>
      <c r="E22" s="11" t="s">
        <v>51</v>
      </c>
      <c r="F22" s="11">
        <v>2017</v>
      </c>
      <c r="G22" s="13" t="s">
        <v>26</v>
      </c>
      <c r="H22" s="14">
        <v>8</v>
      </c>
      <c r="I22" s="73">
        <v>1474648</v>
      </c>
      <c r="J22" s="73">
        <v>8</v>
      </c>
      <c r="K22" s="73">
        <v>3.7909999999999999</v>
      </c>
      <c r="L22" s="76">
        <v>8</v>
      </c>
      <c r="M22" s="14">
        <f t="shared" si="0"/>
        <v>0</v>
      </c>
      <c r="N22" s="73" t="e">
        <f>SUMIF('[1]kontrola sítě 2'!F:I,D22,'[1]kontrola sítě 2'!H:H)</f>
        <v>#VALUE!</v>
      </c>
      <c r="O22" s="73" t="e">
        <f>SUMIF('[1]kontrola sítě 2'!F:I,D22,'[1]kontrola sítě 2'!I:I)</f>
        <v>#VALUE!</v>
      </c>
      <c r="P22" s="73" t="e">
        <f t="shared" si="1"/>
        <v>#VALUE!</v>
      </c>
      <c r="Q22" s="73" t="e">
        <f t="shared" si="2"/>
        <v>#VALUE!</v>
      </c>
      <c r="R22" s="73" t="e">
        <f t="shared" si="3"/>
        <v>#VALUE!</v>
      </c>
    </row>
    <row r="23" spans="1:18" ht="42.75" x14ac:dyDescent="0.25">
      <c r="A23" s="10" t="s">
        <v>55</v>
      </c>
      <c r="B23" s="11">
        <v>4775627</v>
      </c>
      <c r="C23" s="12" t="s">
        <v>56</v>
      </c>
      <c r="D23" s="63">
        <v>9326558</v>
      </c>
      <c r="E23" s="11" t="s">
        <v>58</v>
      </c>
      <c r="F23" s="11">
        <v>2017</v>
      </c>
      <c r="G23" s="13" t="s">
        <v>21</v>
      </c>
      <c r="H23" s="14">
        <v>1.1459999999999999</v>
      </c>
      <c r="I23" s="73">
        <v>9326558</v>
      </c>
      <c r="J23" s="73">
        <v>2</v>
      </c>
      <c r="K23" s="73">
        <v>1.9159999999999999</v>
      </c>
      <c r="L23" s="76">
        <v>1.1459999999999999</v>
      </c>
      <c r="M23" s="14">
        <f t="shared" si="0"/>
        <v>0</v>
      </c>
      <c r="N23" s="73" t="e">
        <f>SUMIF('[1]kontrola sítě 2'!F:I,D23,'[1]kontrola sítě 2'!H:H)</f>
        <v>#VALUE!</v>
      </c>
      <c r="O23" s="73" t="e">
        <f>SUMIF('[1]kontrola sítě 2'!F:I,D23,'[1]kontrola sítě 2'!I:I)</f>
        <v>#VALUE!</v>
      </c>
      <c r="P23" s="73" t="e">
        <f t="shared" si="1"/>
        <v>#VALUE!</v>
      </c>
      <c r="Q23" s="73" t="e">
        <f t="shared" si="2"/>
        <v>#VALUE!</v>
      </c>
      <c r="R23" s="73" t="e">
        <f t="shared" si="3"/>
        <v>#VALUE!</v>
      </c>
    </row>
    <row r="24" spans="1:18" ht="42.75" x14ac:dyDescent="0.25">
      <c r="A24" s="10" t="s">
        <v>55</v>
      </c>
      <c r="B24" s="11">
        <v>4775627</v>
      </c>
      <c r="C24" s="12" t="s">
        <v>56</v>
      </c>
      <c r="D24" s="63">
        <v>6440536</v>
      </c>
      <c r="E24" s="11" t="s">
        <v>59</v>
      </c>
      <c r="F24" s="11">
        <v>2017</v>
      </c>
      <c r="G24" s="13" t="s">
        <v>21</v>
      </c>
      <c r="H24" s="14">
        <v>3.6480000000000001</v>
      </c>
      <c r="I24" s="73">
        <v>6440536</v>
      </c>
      <c r="J24" s="73">
        <v>0</v>
      </c>
      <c r="K24" s="73">
        <v>3.9430000000000001</v>
      </c>
      <c r="L24" s="76">
        <v>3.6480000000000001</v>
      </c>
      <c r="M24" s="14">
        <f t="shared" si="0"/>
        <v>0</v>
      </c>
      <c r="N24" s="73" t="e">
        <f>SUMIF('[1]kontrola sítě 2'!F:I,D24,'[1]kontrola sítě 2'!H:H)</f>
        <v>#VALUE!</v>
      </c>
      <c r="O24" s="73" t="e">
        <f>SUMIF('[1]kontrola sítě 2'!F:I,D24,'[1]kontrola sítě 2'!I:I)</f>
        <v>#VALUE!</v>
      </c>
      <c r="P24" s="73" t="e">
        <f t="shared" si="1"/>
        <v>#VALUE!</v>
      </c>
      <c r="Q24" s="73" t="e">
        <f t="shared" si="2"/>
        <v>#VALUE!</v>
      </c>
      <c r="R24" s="73" t="e">
        <f t="shared" si="3"/>
        <v>#VALUE!</v>
      </c>
    </row>
    <row r="25" spans="1:18" ht="42.75" x14ac:dyDescent="0.25">
      <c r="A25" s="10" t="s">
        <v>60</v>
      </c>
      <c r="B25" s="11">
        <v>47921293</v>
      </c>
      <c r="C25" s="12" t="s">
        <v>61</v>
      </c>
      <c r="D25" s="63">
        <v>5598050</v>
      </c>
      <c r="E25" s="11" t="s">
        <v>49</v>
      </c>
      <c r="F25" s="11">
        <v>2015</v>
      </c>
      <c r="G25" s="13" t="s">
        <v>21</v>
      </c>
      <c r="H25" s="14">
        <v>7.85</v>
      </c>
      <c r="I25" s="73">
        <v>5598050</v>
      </c>
      <c r="J25" s="73">
        <v>0</v>
      </c>
      <c r="K25" s="73">
        <v>8.6999999999999993</v>
      </c>
      <c r="L25" s="76">
        <v>7.85</v>
      </c>
      <c r="M25" s="14">
        <f t="shared" si="0"/>
        <v>0</v>
      </c>
      <c r="N25" s="73" t="e">
        <f>SUMIF('[1]kontrola sítě 2'!F:I,D25,'[1]kontrola sítě 2'!H:H)</f>
        <v>#VALUE!</v>
      </c>
      <c r="O25" s="73" t="e">
        <f>SUMIF('[1]kontrola sítě 2'!F:I,D25,'[1]kontrola sítě 2'!I:I)</f>
        <v>#VALUE!</v>
      </c>
      <c r="P25" s="73" t="e">
        <f t="shared" si="1"/>
        <v>#VALUE!</v>
      </c>
      <c r="Q25" s="73" t="e">
        <f t="shared" si="2"/>
        <v>#VALUE!</v>
      </c>
      <c r="R25" s="73" t="e">
        <f t="shared" si="3"/>
        <v>#VALUE!</v>
      </c>
    </row>
    <row r="26" spans="1:18" ht="42.75" x14ac:dyDescent="0.25">
      <c r="A26" s="10" t="s">
        <v>60</v>
      </c>
      <c r="B26" s="11">
        <v>47921293</v>
      </c>
      <c r="C26" s="12" t="s">
        <v>61</v>
      </c>
      <c r="D26" s="63">
        <v>2244884</v>
      </c>
      <c r="E26" s="11" t="s">
        <v>42</v>
      </c>
      <c r="F26" s="11">
        <v>2015</v>
      </c>
      <c r="G26" s="13" t="s">
        <v>26</v>
      </c>
      <c r="H26" s="14">
        <v>126</v>
      </c>
      <c r="I26" s="73">
        <v>2244884</v>
      </c>
      <c r="J26" s="73">
        <v>126</v>
      </c>
      <c r="K26" s="73">
        <v>65.349999999999994</v>
      </c>
      <c r="L26" s="76">
        <v>126</v>
      </c>
      <c r="M26" s="14">
        <f t="shared" si="0"/>
        <v>0</v>
      </c>
      <c r="N26" s="73" t="e">
        <f>SUMIF('[1]kontrola sítě 2'!F:I,D26,'[1]kontrola sítě 2'!H:H)</f>
        <v>#VALUE!</v>
      </c>
      <c r="O26" s="73" t="e">
        <f>SUMIF('[1]kontrola sítě 2'!F:I,D26,'[1]kontrola sítě 2'!I:I)</f>
        <v>#VALUE!</v>
      </c>
      <c r="P26" s="73" t="e">
        <f t="shared" si="1"/>
        <v>#VALUE!</v>
      </c>
      <c r="Q26" s="73" t="e">
        <f t="shared" si="2"/>
        <v>#VALUE!</v>
      </c>
      <c r="R26" s="73" t="e">
        <f t="shared" si="3"/>
        <v>#VALUE!</v>
      </c>
    </row>
    <row r="27" spans="1:18" ht="42.75" x14ac:dyDescent="0.25">
      <c r="A27" s="10" t="s">
        <v>60</v>
      </c>
      <c r="B27" s="11">
        <v>47921293</v>
      </c>
      <c r="C27" s="12" t="s">
        <v>61</v>
      </c>
      <c r="D27" s="63">
        <v>8489645</v>
      </c>
      <c r="E27" s="11" t="s">
        <v>27</v>
      </c>
      <c r="F27" s="11">
        <v>2015</v>
      </c>
      <c r="G27" s="13" t="s">
        <v>26</v>
      </c>
      <c r="H27" s="14">
        <v>105</v>
      </c>
      <c r="I27" s="73">
        <v>8489645</v>
      </c>
      <c r="J27" s="73">
        <v>105</v>
      </c>
      <c r="K27" s="73">
        <v>56.7</v>
      </c>
      <c r="L27" s="76">
        <v>105</v>
      </c>
      <c r="M27" s="14">
        <f t="shared" si="0"/>
        <v>0</v>
      </c>
      <c r="N27" s="73" t="e">
        <f>SUMIF('[1]kontrola sítě 2'!F:I,D27,'[1]kontrola sítě 2'!H:H)</f>
        <v>#VALUE!</v>
      </c>
      <c r="O27" s="73" t="e">
        <f>SUMIF('[1]kontrola sítě 2'!F:I,D27,'[1]kontrola sítě 2'!I:I)</f>
        <v>#VALUE!</v>
      </c>
      <c r="P27" s="73" t="e">
        <f t="shared" si="1"/>
        <v>#VALUE!</v>
      </c>
      <c r="Q27" s="73" t="e">
        <f t="shared" si="2"/>
        <v>#VALUE!</v>
      </c>
      <c r="R27" s="73" t="e">
        <f t="shared" si="3"/>
        <v>#VALUE!</v>
      </c>
    </row>
    <row r="28" spans="1:18" ht="42.75" x14ac:dyDescent="0.25">
      <c r="A28" s="10" t="s">
        <v>60</v>
      </c>
      <c r="B28" s="11">
        <v>47921293</v>
      </c>
      <c r="C28" s="12" t="s">
        <v>61</v>
      </c>
      <c r="D28" s="64">
        <v>9503362</v>
      </c>
      <c r="E28" s="11" t="s">
        <v>51</v>
      </c>
      <c r="F28" s="11">
        <v>2016</v>
      </c>
      <c r="G28" s="13" t="s">
        <v>26</v>
      </c>
      <c r="H28" s="14">
        <v>3</v>
      </c>
      <c r="I28" s="73">
        <v>9503362</v>
      </c>
      <c r="J28" s="73">
        <v>3</v>
      </c>
      <c r="K28" s="73">
        <v>0.55000000000000004</v>
      </c>
      <c r="L28" s="76">
        <v>3</v>
      </c>
      <c r="M28" s="14">
        <f t="shared" si="0"/>
        <v>0</v>
      </c>
      <c r="N28" s="73" t="e">
        <f>SUMIF('[1]kontrola sítě 2'!F:I,D28,'[1]kontrola sítě 2'!H:H)</f>
        <v>#VALUE!</v>
      </c>
      <c r="O28" s="73" t="e">
        <f>SUMIF('[1]kontrola sítě 2'!F:I,D28,'[1]kontrola sítě 2'!I:I)</f>
        <v>#VALUE!</v>
      </c>
      <c r="P28" s="73" t="e">
        <f t="shared" si="1"/>
        <v>#VALUE!</v>
      </c>
      <c r="Q28" s="73" t="e">
        <f t="shared" si="2"/>
        <v>#VALUE!</v>
      </c>
      <c r="R28" s="73" t="e">
        <f t="shared" si="3"/>
        <v>#VALUE!</v>
      </c>
    </row>
    <row r="29" spans="1:18" ht="42.75" x14ac:dyDescent="0.25">
      <c r="A29" s="10" t="s">
        <v>60</v>
      </c>
      <c r="B29" s="11">
        <v>47921293</v>
      </c>
      <c r="C29" s="12" t="s">
        <v>61</v>
      </c>
      <c r="D29" s="64">
        <v>5800283</v>
      </c>
      <c r="E29" s="11" t="s">
        <v>58</v>
      </c>
      <c r="F29" s="11">
        <v>2016</v>
      </c>
      <c r="G29" s="13" t="s">
        <v>21</v>
      </c>
      <c r="H29" s="14">
        <v>3.8</v>
      </c>
      <c r="I29" s="73">
        <v>5800283</v>
      </c>
      <c r="J29" s="73">
        <v>6</v>
      </c>
      <c r="K29" s="73">
        <v>6.25</v>
      </c>
      <c r="L29" s="76">
        <v>3.8</v>
      </c>
      <c r="M29" s="14">
        <f t="shared" si="0"/>
        <v>0</v>
      </c>
      <c r="N29" s="73" t="e">
        <f>SUMIF('[1]kontrola sítě 2'!F:I,D29,'[1]kontrola sítě 2'!H:H)</f>
        <v>#VALUE!</v>
      </c>
      <c r="O29" s="73" t="e">
        <f>SUMIF('[1]kontrola sítě 2'!F:I,D29,'[1]kontrola sítě 2'!I:I)</f>
        <v>#VALUE!</v>
      </c>
      <c r="P29" s="73" t="e">
        <f t="shared" si="1"/>
        <v>#VALUE!</v>
      </c>
      <c r="Q29" s="73" t="e">
        <f t="shared" si="2"/>
        <v>#VALUE!</v>
      </c>
      <c r="R29" s="73" t="e">
        <f t="shared" si="3"/>
        <v>#VALUE!</v>
      </c>
    </row>
    <row r="30" spans="1:18" ht="42.75" x14ac:dyDescent="0.25">
      <c r="A30" s="10" t="s">
        <v>60</v>
      </c>
      <c r="B30" s="11">
        <v>47921293</v>
      </c>
      <c r="C30" s="12" t="s">
        <v>61</v>
      </c>
      <c r="D30" s="63">
        <v>9552289</v>
      </c>
      <c r="E30" s="11" t="s">
        <v>52</v>
      </c>
      <c r="F30" s="11">
        <v>2015</v>
      </c>
      <c r="G30" s="13" t="s">
        <v>21</v>
      </c>
      <c r="H30" s="14">
        <v>22</v>
      </c>
      <c r="I30" s="73">
        <v>9552289</v>
      </c>
      <c r="J30" s="73">
        <v>0</v>
      </c>
      <c r="K30" s="73">
        <v>23.2</v>
      </c>
      <c r="L30" s="76">
        <v>22</v>
      </c>
      <c r="M30" s="14">
        <f t="shared" si="0"/>
        <v>0</v>
      </c>
      <c r="N30" s="73" t="e">
        <f>SUMIF('[1]kontrola sítě 2'!F:I,D30,'[1]kontrola sítě 2'!H:H)</f>
        <v>#VALUE!</v>
      </c>
      <c r="O30" s="73" t="e">
        <f>SUMIF('[1]kontrola sítě 2'!F:I,D30,'[1]kontrola sítě 2'!I:I)</f>
        <v>#VALUE!</v>
      </c>
      <c r="P30" s="73" t="e">
        <f t="shared" si="1"/>
        <v>#VALUE!</v>
      </c>
      <c r="Q30" s="73" t="e">
        <f t="shared" si="2"/>
        <v>#VALUE!</v>
      </c>
      <c r="R30" s="73" t="e">
        <f t="shared" si="3"/>
        <v>#VALUE!</v>
      </c>
    </row>
    <row r="31" spans="1:18" ht="42.75" x14ac:dyDescent="0.25">
      <c r="A31" s="10" t="s">
        <v>62</v>
      </c>
      <c r="B31" s="11">
        <v>75123240</v>
      </c>
      <c r="C31" s="12" t="s">
        <v>63</v>
      </c>
      <c r="D31" s="63">
        <v>4845070</v>
      </c>
      <c r="E31" s="11" t="s">
        <v>30</v>
      </c>
      <c r="F31" s="11">
        <v>2015</v>
      </c>
      <c r="G31" s="13" t="s">
        <v>26</v>
      </c>
      <c r="H31" s="14">
        <v>10</v>
      </c>
      <c r="I31" s="73">
        <v>4845070</v>
      </c>
      <c r="J31" s="73">
        <v>10</v>
      </c>
      <c r="K31" s="73">
        <v>0.55000000000000004</v>
      </c>
      <c r="L31" s="76">
        <v>10</v>
      </c>
      <c r="M31" s="14">
        <f t="shared" si="0"/>
        <v>0</v>
      </c>
      <c r="N31" s="73" t="e">
        <f>SUMIF('[1]kontrola sítě 2'!F:I,D31,'[1]kontrola sítě 2'!H:H)</f>
        <v>#VALUE!</v>
      </c>
      <c r="O31" s="73" t="e">
        <f>SUMIF('[1]kontrola sítě 2'!F:I,D31,'[1]kontrola sítě 2'!I:I)</f>
        <v>#VALUE!</v>
      </c>
      <c r="P31" s="73" t="e">
        <f t="shared" si="1"/>
        <v>#VALUE!</v>
      </c>
      <c r="Q31" s="73" t="e">
        <f t="shared" si="2"/>
        <v>#VALUE!</v>
      </c>
      <c r="R31" s="73" t="e">
        <f t="shared" si="3"/>
        <v>#VALUE!</v>
      </c>
    </row>
    <row r="32" spans="1:18" ht="42.75" x14ac:dyDescent="0.25">
      <c r="A32" s="10" t="s">
        <v>62</v>
      </c>
      <c r="B32" s="11">
        <v>75123240</v>
      </c>
      <c r="C32" s="12" t="s">
        <v>63</v>
      </c>
      <c r="D32" s="63">
        <v>3721331</v>
      </c>
      <c r="E32" s="11" t="s">
        <v>52</v>
      </c>
      <c r="F32" s="11">
        <v>2015</v>
      </c>
      <c r="G32" s="13" t="s">
        <v>21</v>
      </c>
      <c r="H32" s="14">
        <v>8.75</v>
      </c>
      <c r="I32" s="73">
        <v>3721331</v>
      </c>
      <c r="J32" s="73">
        <v>0</v>
      </c>
      <c r="K32" s="73">
        <v>8.75</v>
      </c>
      <c r="L32" s="76">
        <v>8.75</v>
      </c>
      <c r="M32" s="14">
        <f t="shared" si="0"/>
        <v>0</v>
      </c>
      <c r="N32" s="73" t="e">
        <f>SUMIF('[1]kontrola sítě 2'!F:I,D32,'[1]kontrola sítě 2'!H:H)</f>
        <v>#VALUE!</v>
      </c>
      <c r="O32" s="73" t="e">
        <f>SUMIF('[1]kontrola sítě 2'!F:I,D32,'[1]kontrola sítě 2'!I:I)</f>
        <v>#VALUE!</v>
      </c>
      <c r="P32" s="73" t="e">
        <f t="shared" si="1"/>
        <v>#VALUE!</v>
      </c>
      <c r="Q32" s="73" t="e">
        <f t="shared" si="2"/>
        <v>#VALUE!</v>
      </c>
      <c r="R32" s="73" t="e">
        <f t="shared" si="3"/>
        <v>#VALUE!</v>
      </c>
    </row>
    <row r="33" spans="1:18" ht="42.75" x14ac:dyDescent="0.25">
      <c r="A33" s="10" t="s">
        <v>64</v>
      </c>
      <c r="B33" s="11">
        <v>406422</v>
      </c>
      <c r="C33" s="12" t="s">
        <v>65</v>
      </c>
      <c r="D33" s="63">
        <v>3803303</v>
      </c>
      <c r="E33" s="11" t="s">
        <v>52</v>
      </c>
      <c r="F33" s="11">
        <v>2015</v>
      </c>
      <c r="G33" s="13" t="s">
        <v>21</v>
      </c>
      <c r="H33" s="14">
        <v>5.25</v>
      </c>
      <c r="I33" s="73">
        <v>3803303</v>
      </c>
      <c r="J33" s="73">
        <v>0</v>
      </c>
      <c r="K33" s="73">
        <v>5.6790000000000003</v>
      </c>
      <c r="L33" s="76">
        <v>5.25</v>
      </c>
      <c r="M33" s="14">
        <f t="shared" si="0"/>
        <v>0</v>
      </c>
      <c r="N33" s="73" t="e">
        <f>SUMIF('[1]kontrola sítě 2'!F:I,D33,'[1]kontrola sítě 2'!H:H)</f>
        <v>#VALUE!</v>
      </c>
      <c r="O33" s="73" t="e">
        <f>SUMIF('[1]kontrola sítě 2'!F:I,D33,'[1]kontrola sítě 2'!I:I)</f>
        <v>#VALUE!</v>
      </c>
      <c r="P33" s="73" t="e">
        <f t="shared" si="1"/>
        <v>#VALUE!</v>
      </c>
      <c r="Q33" s="73" t="e">
        <f t="shared" si="2"/>
        <v>#VALUE!</v>
      </c>
      <c r="R33" s="73" t="e">
        <f t="shared" si="3"/>
        <v>#VALUE!</v>
      </c>
    </row>
    <row r="34" spans="1:18" ht="42.75" x14ac:dyDescent="0.25">
      <c r="A34" s="10" t="s">
        <v>66</v>
      </c>
      <c r="B34" s="11">
        <v>25755277</v>
      </c>
      <c r="C34" s="12" t="s">
        <v>67</v>
      </c>
      <c r="D34" s="63">
        <v>9402652</v>
      </c>
      <c r="E34" s="11" t="s">
        <v>68</v>
      </c>
      <c r="F34" s="11">
        <v>2015</v>
      </c>
      <c r="G34" s="13" t="s">
        <v>21</v>
      </c>
      <c r="H34" s="14">
        <v>10.5</v>
      </c>
      <c r="I34" s="73">
        <v>9402652</v>
      </c>
      <c r="J34" s="73">
        <v>0</v>
      </c>
      <c r="K34" s="73">
        <v>12</v>
      </c>
      <c r="L34" s="76">
        <v>10.5</v>
      </c>
      <c r="M34" s="14">
        <f t="shared" si="0"/>
        <v>0</v>
      </c>
      <c r="N34" s="73" t="e">
        <f>SUMIF('[1]kontrola sítě 2'!F:I,D34,'[1]kontrola sítě 2'!H:H)</f>
        <v>#VALUE!</v>
      </c>
      <c r="O34" s="73" t="e">
        <f>SUMIF('[1]kontrola sítě 2'!F:I,D34,'[1]kontrola sítě 2'!I:I)</f>
        <v>#VALUE!</v>
      </c>
      <c r="P34" s="73" t="e">
        <f t="shared" si="1"/>
        <v>#VALUE!</v>
      </c>
      <c r="Q34" s="73" t="e">
        <f t="shared" si="2"/>
        <v>#VALUE!</v>
      </c>
      <c r="R34" s="73" t="e">
        <f t="shared" si="3"/>
        <v>#VALUE!</v>
      </c>
    </row>
    <row r="35" spans="1:18" ht="42.75" x14ac:dyDescent="0.25">
      <c r="A35" s="10" t="s">
        <v>66</v>
      </c>
      <c r="B35" s="11">
        <v>25755277</v>
      </c>
      <c r="C35" s="12" t="s">
        <v>67</v>
      </c>
      <c r="D35" s="63">
        <v>8373997</v>
      </c>
      <c r="E35" s="11" t="s">
        <v>33</v>
      </c>
      <c r="F35" s="11">
        <v>2015</v>
      </c>
      <c r="G35" s="13" t="s">
        <v>21</v>
      </c>
      <c r="H35" s="14">
        <v>16.7</v>
      </c>
      <c r="I35" s="73">
        <v>8373997</v>
      </c>
      <c r="J35" s="73">
        <v>0</v>
      </c>
      <c r="K35" s="73">
        <v>17.95</v>
      </c>
      <c r="L35" s="76">
        <v>16.7</v>
      </c>
      <c r="M35" s="14">
        <f t="shared" si="0"/>
        <v>0</v>
      </c>
      <c r="N35" s="73" t="e">
        <f>SUMIF('[1]kontrola sítě 2'!F:I,D35,'[1]kontrola sítě 2'!H:H)</f>
        <v>#VALUE!</v>
      </c>
      <c r="O35" s="73" t="e">
        <f>SUMIF('[1]kontrola sítě 2'!F:I,D35,'[1]kontrola sítě 2'!I:I)</f>
        <v>#VALUE!</v>
      </c>
      <c r="P35" s="73" t="e">
        <f t="shared" si="1"/>
        <v>#VALUE!</v>
      </c>
      <c r="Q35" s="73" t="e">
        <f t="shared" si="2"/>
        <v>#VALUE!</v>
      </c>
      <c r="R35" s="73" t="e">
        <f t="shared" si="3"/>
        <v>#VALUE!</v>
      </c>
    </row>
    <row r="36" spans="1:18" ht="42.75" x14ac:dyDescent="0.25">
      <c r="A36" s="23" t="s">
        <v>71</v>
      </c>
      <c r="B36" s="11">
        <v>27027864</v>
      </c>
      <c r="C36" s="12" t="s">
        <v>72</v>
      </c>
      <c r="D36" s="63">
        <v>2901639</v>
      </c>
      <c r="E36" s="11" t="s">
        <v>73</v>
      </c>
      <c r="F36" s="11">
        <v>2015</v>
      </c>
      <c r="G36" s="13" t="s">
        <v>21</v>
      </c>
      <c r="H36" s="14">
        <v>2.7</v>
      </c>
      <c r="I36" s="73">
        <v>2901639</v>
      </c>
      <c r="J36" s="73">
        <v>0</v>
      </c>
      <c r="K36" s="73">
        <v>2.7</v>
      </c>
      <c r="L36" s="76">
        <v>2.7</v>
      </c>
      <c r="M36" s="14">
        <f t="shared" si="0"/>
        <v>0</v>
      </c>
      <c r="N36" s="73" t="e">
        <f>SUMIF('[1]kontrola sítě 2'!F:I,D36,'[1]kontrola sítě 2'!H:H)</f>
        <v>#VALUE!</v>
      </c>
      <c r="O36" s="73" t="e">
        <f>SUMIF('[1]kontrola sítě 2'!F:I,D36,'[1]kontrola sítě 2'!I:I)</f>
        <v>#VALUE!</v>
      </c>
      <c r="P36" s="73" t="e">
        <f t="shared" si="1"/>
        <v>#VALUE!</v>
      </c>
      <c r="Q36" s="73" t="e">
        <f t="shared" si="2"/>
        <v>#VALUE!</v>
      </c>
      <c r="R36" s="73" t="e">
        <f t="shared" si="3"/>
        <v>#VALUE!</v>
      </c>
    </row>
    <row r="37" spans="1:18" ht="42.75" x14ac:dyDescent="0.25">
      <c r="A37" s="23" t="s">
        <v>71</v>
      </c>
      <c r="B37" s="11">
        <v>27027864</v>
      </c>
      <c r="C37" s="12" t="s">
        <v>72</v>
      </c>
      <c r="D37" s="63">
        <v>8618999</v>
      </c>
      <c r="E37" s="11" t="s">
        <v>29</v>
      </c>
      <c r="F37" s="11">
        <v>2015</v>
      </c>
      <c r="G37" s="13" t="s">
        <v>21</v>
      </c>
      <c r="H37" s="14">
        <v>5.2</v>
      </c>
      <c r="I37" s="73">
        <v>8618999</v>
      </c>
      <c r="J37" s="73">
        <v>0</v>
      </c>
      <c r="K37" s="73">
        <v>5.5819999999999999</v>
      </c>
      <c r="L37" s="76">
        <v>5.2</v>
      </c>
      <c r="M37" s="14">
        <f t="shared" si="0"/>
        <v>0</v>
      </c>
      <c r="N37" s="73" t="e">
        <f>SUMIF('[1]kontrola sítě 2'!F:I,D37,'[1]kontrola sítě 2'!H:H)</f>
        <v>#VALUE!</v>
      </c>
      <c r="O37" s="73" t="e">
        <f>SUMIF('[1]kontrola sítě 2'!F:I,D37,'[1]kontrola sítě 2'!I:I)</f>
        <v>#VALUE!</v>
      </c>
      <c r="P37" s="73" t="e">
        <f t="shared" si="1"/>
        <v>#VALUE!</v>
      </c>
      <c r="Q37" s="73" t="e">
        <f t="shared" si="2"/>
        <v>#VALUE!</v>
      </c>
      <c r="R37" s="73" t="e">
        <f t="shared" si="3"/>
        <v>#VALUE!</v>
      </c>
    </row>
    <row r="38" spans="1:18" ht="42.75" x14ac:dyDescent="0.25">
      <c r="A38" s="10" t="s">
        <v>71</v>
      </c>
      <c r="B38" s="11">
        <v>27027864</v>
      </c>
      <c r="C38" s="12" t="s">
        <v>72</v>
      </c>
      <c r="D38" s="63">
        <v>4780784</v>
      </c>
      <c r="E38" s="11" t="s">
        <v>75</v>
      </c>
      <c r="F38" s="11">
        <v>2015</v>
      </c>
      <c r="G38" s="13" t="s">
        <v>21</v>
      </c>
      <c r="H38" s="14">
        <v>6</v>
      </c>
      <c r="I38" s="73">
        <v>4780784</v>
      </c>
      <c r="J38" s="73">
        <v>22</v>
      </c>
      <c r="K38" s="73">
        <v>7.3360000000000003</v>
      </c>
      <c r="L38" s="76">
        <v>6</v>
      </c>
      <c r="M38" s="14">
        <f t="shared" si="0"/>
        <v>0</v>
      </c>
      <c r="N38" s="73" t="e">
        <f>SUMIF('[1]kontrola sítě 2'!F:I,D38,'[1]kontrola sítě 2'!H:H)</f>
        <v>#VALUE!</v>
      </c>
      <c r="O38" s="73" t="e">
        <f>SUMIF('[1]kontrola sítě 2'!F:I,D38,'[1]kontrola sítě 2'!I:I)</f>
        <v>#VALUE!</v>
      </c>
      <c r="P38" s="73" t="e">
        <f t="shared" si="1"/>
        <v>#VALUE!</v>
      </c>
      <c r="Q38" s="73" t="e">
        <f t="shared" si="2"/>
        <v>#VALUE!</v>
      </c>
      <c r="R38" s="73" t="e">
        <f t="shared" si="3"/>
        <v>#VALUE!</v>
      </c>
    </row>
    <row r="39" spans="1:18" ht="42.75" x14ac:dyDescent="0.25">
      <c r="A39" s="10" t="s">
        <v>71</v>
      </c>
      <c r="B39" s="11">
        <v>27027864</v>
      </c>
      <c r="C39" s="12" t="s">
        <v>72</v>
      </c>
      <c r="D39" s="63">
        <v>3950042</v>
      </c>
      <c r="E39" s="11" t="s">
        <v>68</v>
      </c>
      <c r="F39" s="11">
        <v>2015</v>
      </c>
      <c r="G39" s="13" t="s">
        <v>21</v>
      </c>
      <c r="H39" s="14">
        <v>7.49</v>
      </c>
      <c r="I39" s="73">
        <v>3950042</v>
      </c>
      <c r="J39" s="73">
        <v>0</v>
      </c>
      <c r="K39" s="73">
        <v>7.4290000000000003</v>
      </c>
      <c r="L39" s="76">
        <v>7.4290000000000003</v>
      </c>
      <c r="M39" s="14">
        <f t="shared" si="0"/>
        <v>-6.0999999999999943E-2</v>
      </c>
      <c r="N39" s="73" t="e">
        <f>SUMIF('[1]kontrola sítě 2'!F:I,D39,'[1]kontrola sítě 2'!H:H)</f>
        <v>#VALUE!</v>
      </c>
      <c r="O39" s="73" t="e">
        <f>SUMIF('[1]kontrola sítě 2'!F:I,D39,'[1]kontrola sítě 2'!I:I)</f>
        <v>#VALUE!</v>
      </c>
      <c r="P39" s="73" t="e">
        <f t="shared" si="1"/>
        <v>#VALUE!</v>
      </c>
      <c r="Q39" s="73" t="e">
        <f t="shared" si="2"/>
        <v>#VALUE!</v>
      </c>
      <c r="R39" s="73" t="e">
        <f t="shared" si="3"/>
        <v>#VALUE!</v>
      </c>
    </row>
    <row r="40" spans="1:18" ht="42.75" x14ac:dyDescent="0.25">
      <c r="A40" s="10" t="s">
        <v>71</v>
      </c>
      <c r="B40" s="11">
        <v>27027864</v>
      </c>
      <c r="C40" s="12" t="s">
        <v>72</v>
      </c>
      <c r="D40" s="63">
        <v>6451839</v>
      </c>
      <c r="E40" s="11" t="s">
        <v>33</v>
      </c>
      <c r="F40" s="11">
        <v>2015</v>
      </c>
      <c r="G40" s="13" t="s">
        <v>21</v>
      </c>
      <c r="H40" s="14">
        <v>7.4859999999999998</v>
      </c>
      <c r="I40" s="73">
        <v>6451839</v>
      </c>
      <c r="J40" s="73">
        <v>0</v>
      </c>
      <c r="K40" s="73">
        <v>8.0730000000000004</v>
      </c>
      <c r="L40" s="76">
        <v>7.4859999999999998</v>
      </c>
      <c r="M40" s="14">
        <f t="shared" si="0"/>
        <v>0</v>
      </c>
      <c r="N40" s="73" t="e">
        <f>SUMIF('[1]kontrola sítě 2'!F:I,D40,'[1]kontrola sítě 2'!H:H)</f>
        <v>#VALUE!</v>
      </c>
      <c r="O40" s="73" t="e">
        <f>SUMIF('[1]kontrola sítě 2'!F:I,D40,'[1]kontrola sítě 2'!I:I)</f>
        <v>#VALUE!</v>
      </c>
      <c r="P40" s="73" t="e">
        <f t="shared" si="1"/>
        <v>#VALUE!</v>
      </c>
      <c r="Q40" s="73" t="e">
        <f t="shared" si="2"/>
        <v>#VALUE!</v>
      </c>
      <c r="R40" s="73" t="e">
        <f t="shared" si="3"/>
        <v>#VALUE!</v>
      </c>
    </row>
    <row r="41" spans="1:18" ht="42.75" x14ac:dyDescent="0.25">
      <c r="A41" s="10" t="s">
        <v>76</v>
      </c>
      <c r="B41" s="11">
        <v>560618</v>
      </c>
      <c r="C41" s="12" t="s">
        <v>77</v>
      </c>
      <c r="D41" s="63">
        <v>6933252</v>
      </c>
      <c r="E41" s="11" t="s">
        <v>49</v>
      </c>
      <c r="F41" s="11">
        <v>2015</v>
      </c>
      <c r="G41" s="13" t="s">
        <v>21</v>
      </c>
      <c r="H41" s="14">
        <v>7</v>
      </c>
      <c r="I41" s="73">
        <v>6933252</v>
      </c>
      <c r="J41" s="73">
        <v>0</v>
      </c>
      <c r="K41" s="73">
        <v>7</v>
      </c>
      <c r="L41" s="76">
        <v>7</v>
      </c>
      <c r="M41" s="14">
        <f t="shared" si="0"/>
        <v>0</v>
      </c>
      <c r="N41" s="73" t="e">
        <f>SUMIF('[1]kontrola sítě 2'!F:I,D41,'[1]kontrola sítě 2'!H:H)</f>
        <v>#VALUE!</v>
      </c>
      <c r="O41" s="73" t="e">
        <f>SUMIF('[1]kontrola sítě 2'!F:I,D41,'[1]kontrola sítě 2'!I:I)</f>
        <v>#VALUE!</v>
      </c>
      <c r="P41" s="73" t="e">
        <f t="shared" si="1"/>
        <v>#VALUE!</v>
      </c>
      <c r="Q41" s="73" t="e">
        <f t="shared" si="2"/>
        <v>#VALUE!</v>
      </c>
      <c r="R41" s="73" t="e">
        <f t="shared" si="3"/>
        <v>#VALUE!</v>
      </c>
    </row>
    <row r="42" spans="1:18" ht="42.75" x14ac:dyDescent="0.25">
      <c r="A42" s="10" t="s">
        <v>78</v>
      </c>
      <c r="B42" s="11">
        <v>25852957</v>
      </c>
      <c r="C42" s="12" t="s">
        <v>79</v>
      </c>
      <c r="D42" s="63">
        <v>8030656</v>
      </c>
      <c r="E42" s="11" t="s">
        <v>58</v>
      </c>
      <c r="F42" s="11">
        <v>2015</v>
      </c>
      <c r="G42" s="13" t="s">
        <v>21</v>
      </c>
      <c r="H42" s="14">
        <v>6.5970000000000004</v>
      </c>
      <c r="I42" s="73">
        <v>8030656</v>
      </c>
      <c r="J42" s="73">
        <v>2</v>
      </c>
      <c r="K42" s="73">
        <v>6.5940000000000003</v>
      </c>
      <c r="L42" s="76">
        <v>6.5940000000000003</v>
      </c>
      <c r="M42" s="14">
        <f t="shared" si="0"/>
        <v>-3.0000000000001137E-3</v>
      </c>
      <c r="N42" s="73" t="e">
        <f>SUMIF('[1]kontrola sítě 2'!F:I,D42,'[1]kontrola sítě 2'!H:H)</f>
        <v>#VALUE!</v>
      </c>
      <c r="O42" s="73" t="e">
        <f>SUMIF('[1]kontrola sítě 2'!F:I,D42,'[1]kontrola sítě 2'!I:I)</f>
        <v>#VALUE!</v>
      </c>
      <c r="P42" s="73" t="e">
        <f t="shared" si="1"/>
        <v>#VALUE!</v>
      </c>
      <c r="Q42" s="73" t="e">
        <f t="shared" si="2"/>
        <v>#VALUE!</v>
      </c>
      <c r="R42" s="73" t="e">
        <f t="shared" si="3"/>
        <v>#VALUE!</v>
      </c>
    </row>
    <row r="43" spans="1:18" ht="42.75" x14ac:dyDescent="0.25">
      <c r="A43" s="10" t="s">
        <v>78</v>
      </c>
      <c r="B43" s="11">
        <v>25852957</v>
      </c>
      <c r="C43" s="12" t="s">
        <v>79</v>
      </c>
      <c r="D43" s="63">
        <v>1108873</v>
      </c>
      <c r="E43" s="11" t="s">
        <v>20</v>
      </c>
      <c r="F43" s="11">
        <v>2015</v>
      </c>
      <c r="G43" s="13" t="s">
        <v>21</v>
      </c>
      <c r="H43" s="14">
        <v>2.31</v>
      </c>
      <c r="I43" s="73">
        <v>1108873</v>
      </c>
      <c r="J43" s="73">
        <v>0</v>
      </c>
      <c r="K43" s="73">
        <v>2.3090000000000002</v>
      </c>
      <c r="L43" s="76">
        <v>2.3090000000000002</v>
      </c>
      <c r="M43" s="14">
        <f t="shared" si="0"/>
        <v>-9.9999999999988987E-4</v>
      </c>
      <c r="N43" s="73" t="e">
        <f>SUMIF('[1]kontrola sítě 2'!F:I,D43,'[1]kontrola sítě 2'!H:H)</f>
        <v>#VALUE!</v>
      </c>
      <c r="O43" s="73" t="e">
        <f>SUMIF('[1]kontrola sítě 2'!F:I,D43,'[1]kontrola sítě 2'!I:I)</f>
        <v>#VALUE!</v>
      </c>
      <c r="P43" s="73" t="e">
        <f t="shared" si="1"/>
        <v>#VALUE!</v>
      </c>
      <c r="Q43" s="73" t="e">
        <f t="shared" si="2"/>
        <v>#VALUE!</v>
      </c>
      <c r="R43" s="73" t="e">
        <f t="shared" si="3"/>
        <v>#VALUE!</v>
      </c>
    </row>
    <row r="44" spans="1:18" ht="42.75" x14ac:dyDescent="0.25">
      <c r="A44" s="10" t="s">
        <v>78</v>
      </c>
      <c r="B44" s="11">
        <v>25852957</v>
      </c>
      <c r="C44" s="12" t="s">
        <v>79</v>
      </c>
      <c r="D44" s="63">
        <v>2100148</v>
      </c>
      <c r="E44" s="11" t="s">
        <v>80</v>
      </c>
      <c r="F44" s="11">
        <v>2015</v>
      </c>
      <c r="G44" s="13" t="s">
        <v>21</v>
      </c>
      <c r="H44" s="14">
        <v>1</v>
      </c>
      <c r="I44" s="73">
        <v>2100148</v>
      </c>
      <c r="J44" s="73">
        <v>0</v>
      </c>
      <c r="K44" s="73">
        <v>1</v>
      </c>
      <c r="L44" s="76">
        <v>1</v>
      </c>
      <c r="M44" s="14">
        <f t="shared" si="0"/>
        <v>0</v>
      </c>
      <c r="N44" s="73" t="e">
        <f>SUMIF('[1]kontrola sítě 2'!F:I,D44,'[1]kontrola sítě 2'!H:H)</f>
        <v>#VALUE!</v>
      </c>
      <c r="O44" s="73" t="e">
        <f>SUMIF('[1]kontrola sítě 2'!F:I,D44,'[1]kontrola sítě 2'!I:I)</f>
        <v>#VALUE!</v>
      </c>
      <c r="P44" s="73" t="e">
        <f t="shared" si="1"/>
        <v>#VALUE!</v>
      </c>
      <c r="Q44" s="73" t="e">
        <f t="shared" si="2"/>
        <v>#VALUE!</v>
      </c>
      <c r="R44" s="73" t="e">
        <f t="shared" si="3"/>
        <v>#VALUE!</v>
      </c>
    </row>
    <row r="45" spans="1:18" ht="42.75" x14ac:dyDescent="0.25">
      <c r="A45" s="10" t="s">
        <v>78</v>
      </c>
      <c r="B45" s="11">
        <v>25852957</v>
      </c>
      <c r="C45" s="12" t="s">
        <v>79</v>
      </c>
      <c r="D45" s="11">
        <v>5223448</v>
      </c>
      <c r="E45" s="11" t="s">
        <v>327</v>
      </c>
      <c r="F45" s="11">
        <v>2020</v>
      </c>
      <c r="G45" s="13" t="s">
        <v>21</v>
      </c>
      <c r="H45" s="14">
        <v>1</v>
      </c>
      <c r="I45" s="73">
        <v>5223448</v>
      </c>
      <c r="J45" s="73">
        <v>0</v>
      </c>
      <c r="K45" s="73">
        <v>1</v>
      </c>
      <c r="L45" s="76">
        <v>1</v>
      </c>
      <c r="M45" s="14">
        <f t="shared" si="0"/>
        <v>0</v>
      </c>
      <c r="N45" s="73" t="e">
        <f>SUMIF('[1]kontrola sítě 2'!F:I,D45,'[1]kontrola sítě 2'!H:H)</f>
        <v>#VALUE!</v>
      </c>
      <c r="O45" s="73" t="e">
        <f>SUMIF('[1]kontrola sítě 2'!F:I,D45,'[1]kontrola sítě 2'!I:I)</f>
        <v>#VALUE!</v>
      </c>
      <c r="P45" s="73" t="e">
        <f t="shared" si="1"/>
        <v>#VALUE!</v>
      </c>
      <c r="Q45" s="73" t="e">
        <f t="shared" si="2"/>
        <v>#VALUE!</v>
      </c>
      <c r="R45" s="73" t="e">
        <f t="shared" si="3"/>
        <v>#VALUE!</v>
      </c>
    </row>
    <row r="46" spans="1:18" ht="42.75" x14ac:dyDescent="0.25">
      <c r="A46" s="10" t="s">
        <v>81</v>
      </c>
      <c r="B46" s="11">
        <v>42766214</v>
      </c>
      <c r="C46" s="12" t="s">
        <v>82</v>
      </c>
      <c r="D46" s="63">
        <v>4879530</v>
      </c>
      <c r="E46" s="11" t="s">
        <v>42</v>
      </c>
      <c r="F46" s="11">
        <v>2015</v>
      </c>
      <c r="G46" s="13" t="s">
        <v>26</v>
      </c>
      <c r="H46" s="14">
        <v>56</v>
      </c>
      <c r="I46" s="73">
        <v>4879530</v>
      </c>
      <c r="J46" s="73">
        <v>56</v>
      </c>
      <c r="K46" s="73">
        <v>27.696000000000002</v>
      </c>
      <c r="L46" s="76">
        <v>56</v>
      </c>
      <c r="M46" s="14">
        <f t="shared" si="0"/>
        <v>0</v>
      </c>
      <c r="N46" s="73" t="e">
        <f>SUMIF('[1]kontrola sítě 2'!F:I,D46,'[1]kontrola sítě 2'!H:H)</f>
        <v>#VALUE!</v>
      </c>
      <c r="O46" s="73" t="e">
        <f>SUMIF('[1]kontrola sítě 2'!F:I,D46,'[1]kontrola sítě 2'!I:I)</f>
        <v>#VALUE!</v>
      </c>
      <c r="P46" s="73" t="e">
        <f t="shared" si="1"/>
        <v>#VALUE!</v>
      </c>
      <c r="Q46" s="73" t="e">
        <f t="shared" si="2"/>
        <v>#VALUE!</v>
      </c>
      <c r="R46" s="73" t="e">
        <f t="shared" si="3"/>
        <v>#VALUE!</v>
      </c>
    </row>
    <row r="47" spans="1:18" ht="42.75" x14ac:dyDescent="0.25">
      <c r="A47" s="10" t="s">
        <v>81</v>
      </c>
      <c r="B47" s="11">
        <v>42766214</v>
      </c>
      <c r="C47" s="12" t="s">
        <v>82</v>
      </c>
      <c r="D47" s="63">
        <v>6375661</v>
      </c>
      <c r="E47" s="11" t="s">
        <v>27</v>
      </c>
      <c r="F47" s="11">
        <v>2015</v>
      </c>
      <c r="G47" s="13" t="s">
        <v>26</v>
      </c>
      <c r="H47" s="14">
        <v>76</v>
      </c>
      <c r="I47" s="73">
        <v>6375661</v>
      </c>
      <c r="J47" s="73">
        <v>76</v>
      </c>
      <c r="K47" s="73">
        <v>53.753</v>
      </c>
      <c r="L47" s="76">
        <v>76</v>
      </c>
      <c r="M47" s="14">
        <f t="shared" si="0"/>
        <v>0</v>
      </c>
      <c r="N47" s="73" t="e">
        <f>SUMIF('[1]kontrola sítě 2'!F:I,D47,'[1]kontrola sítě 2'!H:H)</f>
        <v>#VALUE!</v>
      </c>
      <c r="O47" s="73" t="e">
        <f>SUMIF('[1]kontrola sítě 2'!F:I,D47,'[1]kontrola sítě 2'!I:I)</f>
        <v>#VALUE!</v>
      </c>
      <c r="P47" s="73" t="e">
        <f t="shared" si="1"/>
        <v>#VALUE!</v>
      </c>
      <c r="Q47" s="73" t="e">
        <f t="shared" si="2"/>
        <v>#VALUE!</v>
      </c>
      <c r="R47" s="73" t="e">
        <f t="shared" si="3"/>
        <v>#VALUE!</v>
      </c>
    </row>
    <row r="48" spans="1:18" ht="42.75" x14ac:dyDescent="0.25">
      <c r="A48" s="10" t="s">
        <v>81</v>
      </c>
      <c r="B48" s="11">
        <v>42766214</v>
      </c>
      <c r="C48" s="12" t="s">
        <v>82</v>
      </c>
      <c r="D48" s="63">
        <v>2981147</v>
      </c>
      <c r="E48" s="11" t="s">
        <v>83</v>
      </c>
      <c r="F48" s="11">
        <v>2015</v>
      </c>
      <c r="G48" s="13" t="s">
        <v>26</v>
      </c>
      <c r="H48" s="14">
        <v>12</v>
      </c>
      <c r="I48" s="73">
        <v>2981147</v>
      </c>
      <c r="J48" s="73">
        <v>12</v>
      </c>
      <c r="K48" s="73">
        <v>5.48</v>
      </c>
      <c r="L48" s="76">
        <v>12</v>
      </c>
      <c r="M48" s="14">
        <f t="shared" si="0"/>
        <v>0</v>
      </c>
      <c r="N48" s="73" t="e">
        <f>SUMIF('[1]kontrola sítě 2'!F:I,D48,'[1]kontrola sítě 2'!H:H)</f>
        <v>#VALUE!</v>
      </c>
      <c r="O48" s="73" t="e">
        <f>SUMIF('[1]kontrola sítě 2'!F:I,D48,'[1]kontrola sítě 2'!I:I)</f>
        <v>#VALUE!</v>
      </c>
      <c r="P48" s="73" t="e">
        <f t="shared" si="1"/>
        <v>#VALUE!</v>
      </c>
      <c r="Q48" s="73" t="e">
        <f t="shared" si="2"/>
        <v>#VALUE!</v>
      </c>
      <c r="R48" s="73" t="e">
        <f t="shared" si="3"/>
        <v>#VALUE!</v>
      </c>
    </row>
    <row r="49" spans="1:18" ht="42.75" x14ac:dyDescent="0.25">
      <c r="A49" s="10" t="s">
        <v>81</v>
      </c>
      <c r="B49" s="11">
        <v>42766214</v>
      </c>
      <c r="C49" s="12" t="s">
        <v>82</v>
      </c>
      <c r="D49" s="63">
        <v>7690738</v>
      </c>
      <c r="E49" s="11" t="s">
        <v>58</v>
      </c>
      <c r="F49" s="11">
        <v>2015</v>
      </c>
      <c r="G49" s="13" t="s">
        <v>21</v>
      </c>
      <c r="H49" s="14">
        <v>5.5</v>
      </c>
      <c r="I49" s="73">
        <v>7690738</v>
      </c>
      <c r="J49" s="73">
        <v>5</v>
      </c>
      <c r="K49" s="73">
        <v>8.73</v>
      </c>
      <c r="L49" s="76">
        <v>5.5</v>
      </c>
      <c r="M49" s="14">
        <f t="shared" si="0"/>
        <v>0</v>
      </c>
      <c r="N49" s="73" t="e">
        <f>SUMIF('[1]kontrola sítě 2'!F:I,D49,'[1]kontrola sítě 2'!H:H)</f>
        <v>#VALUE!</v>
      </c>
      <c r="O49" s="73" t="e">
        <f>SUMIF('[1]kontrola sítě 2'!F:I,D49,'[1]kontrola sítě 2'!I:I)</f>
        <v>#VALUE!</v>
      </c>
      <c r="P49" s="73" t="e">
        <f t="shared" si="1"/>
        <v>#VALUE!</v>
      </c>
      <c r="Q49" s="73" t="e">
        <f t="shared" si="2"/>
        <v>#VALUE!</v>
      </c>
      <c r="R49" s="73" t="e">
        <f t="shared" si="3"/>
        <v>#VALUE!</v>
      </c>
    </row>
    <row r="50" spans="1:18" ht="42.75" x14ac:dyDescent="0.25">
      <c r="A50" s="10" t="s">
        <v>81</v>
      </c>
      <c r="B50" s="11">
        <v>42766214</v>
      </c>
      <c r="C50" s="12" t="s">
        <v>82</v>
      </c>
      <c r="D50" s="63">
        <v>6047614</v>
      </c>
      <c r="E50" s="11" t="s">
        <v>20</v>
      </c>
      <c r="F50" s="11">
        <v>2019</v>
      </c>
      <c r="G50" s="13" t="s">
        <v>21</v>
      </c>
      <c r="H50" s="14">
        <v>3.62</v>
      </c>
      <c r="I50" s="73">
        <v>6047614</v>
      </c>
      <c r="J50" s="73">
        <v>0</v>
      </c>
      <c r="K50" s="73">
        <v>4.42</v>
      </c>
      <c r="L50" s="76">
        <v>3.62</v>
      </c>
      <c r="M50" s="14">
        <f t="shared" si="0"/>
        <v>0</v>
      </c>
      <c r="N50" s="73" t="e">
        <f>SUMIF('[1]kontrola sítě 2'!F:I,D50,'[1]kontrola sítě 2'!H:H)</f>
        <v>#VALUE!</v>
      </c>
      <c r="O50" s="73" t="e">
        <f>SUMIF('[1]kontrola sítě 2'!F:I,D50,'[1]kontrola sítě 2'!I:I)</f>
        <v>#VALUE!</v>
      </c>
      <c r="P50" s="73" t="e">
        <f t="shared" si="1"/>
        <v>#VALUE!</v>
      </c>
      <c r="Q50" s="73" t="e">
        <f t="shared" si="2"/>
        <v>#VALUE!</v>
      </c>
      <c r="R50" s="73" t="e">
        <f t="shared" si="3"/>
        <v>#VALUE!</v>
      </c>
    </row>
    <row r="51" spans="1:18" ht="71.25" x14ac:dyDescent="0.25">
      <c r="A51" s="10" t="s">
        <v>86</v>
      </c>
      <c r="B51" s="11">
        <v>71197737</v>
      </c>
      <c r="C51" s="12" t="s">
        <v>87</v>
      </c>
      <c r="D51" s="63">
        <v>6214333</v>
      </c>
      <c r="E51" s="11" t="s">
        <v>41</v>
      </c>
      <c r="F51" s="11">
        <v>2015</v>
      </c>
      <c r="G51" s="13" t="s">
        <v>26</v>
      </c>
      <c r="H51" s="14">
        <v>115</v>
      </c>
      <c r="I51" s="73">
        <v>6214333</v>
      </c>
      <c r="J51" s="73">
        <v>115</v>
      </c>
      <c r="K51" s="73">
        <v>63.9</v>
      </c>
      <c r="L51" s="76">
        <v>115</v>
      </c>
      <c r="M51" s="14">
        <f t="shared" si="0"/>
        <v>0</v>
      </c>
      <c r="N51" s="73" t="e">
        <f>SUMIF('[1]kontrola sítě 2'!F:I,D51,'[1]kontrola sítě 2'!H:H)</f>
        <v>#VALUE!</v>
      </c>
      <c r="O51" s="73" t="e">
        <f>SUMIF('[1]kontrola sítě 2'!F:I,D51,'[1]kontrola sítě 2'!I:I)</f>
        <v>#VALUE!</v>
      </c>
      <c r="P51" s="73" t="e">
        <f t="shared" si="1"/>
        <v>#VALUE!</v>
      </c>
      <c r="Q51" s="73" t="e">
        <f t="shared" si="2"/>
        <v>#VALUE!</v>
      </c>
      <c r="R51" s="73" t="e">
        <f t="shared" si="3"/>
        <v>#VALUE!</v>
      </c>
    </row>
    <row r="52" spans="1:18" ht="42.75" x14ac:dyDescent="0.25">
      <c r="A52" s="10" t="s">
        <v>88</v>
      </c>
      <c r="B52" s="11">
        <v>61985864</v>
      </c>
      <c r="C52" s="12" t="s">
        <v>89</v>
      </c>
      <c r="D52" s="63">
        <v>8921686</v>
      </c>
      <c r="E52" s="11" t="s">
        <v>42</v>
      </c>
      <c r="F52" s="11">
        <v>2015</v>
      </c>
      <c r="G52" s="13" t="s">
        <v>26</v>
      </c>
      <c r="H52" s="14">
        <v>67</v>
      </c>
      <c r="I52" s="73">
        <v>8921686</v>
      </c>
      <c r="J52" s="73">
        <v>67</v>
      </c>
      <c r="K52" s="73">
        <v>48.573</v>
      </c>
      <c r="L52" s="76">
        <v>67</v>
      </c>
      <c r="M52" s="14">
        <f t="shared" si="0"/>
        <v>0</v>
      </c>
      <c r="N52" s="73" t="e">
        <f>SUMIF('[1]kontrola sítě 2'!F:I,D52,'[1]kontrola sítě 2'!H:H)</f>
        <v>#VALUE!</v>
      </c>
      <c r="O52" s="73" t="e">
        <f>SUMIF('[1]kontrola sítě 2'!F:I,D52,'[1]kontrola sítě 2'!I:I)</f>
        <v>#VALUE!</v>
      </c>
      <c r="P52" s="73" t="e">
        <f t="shared" si="1"/>
        <v>#VALUE!</v>
      </c>
      <c r="Q52" s="73" t="e">
        <f t="shared" si="2"/>
        <v>#VALUE!</v>
      </c>
      <c r="R52" s="73" t="e">
        <f t="shared" si="3"/>
        <v>#VALUE!</v>
      </c>
    </row>
    <row r="53" spans="1:18" ht="57" x14ac:dyDescent="0.25">
      <c r="A53" s="10" t="s">
        <v>90</v>
      </c>
      <c r="B53" s="11">
        <v>64095771</v>
      </c>
      <c r="C53" s="12" t="s">
        <v>91</v>
      </c>
      <c r="D53" s="63">
        <v>4184171</v>
      </c>
      <c r="E53" s="11" t="s">
        <v>42</v>
      </c>
      <c r="F53" s="11">
        <v>2015</v>
      </c>
      <c r="G53" s="13" t="s">
        <v>26</v>
      </c>
      <c r="H53" s="14">
        <v>40</v>
      </c>
      <c r="I53" s="73">
        <v>4184171</v>
      </c>
      <c r="J53" s="73">
        <v>40</v>
      </c>
      <c r="K53" s="73">
        <v>14.073</v>
      </c>
      <c r="L53" s="76">
        <v>40</v>
      </c>
      <c r="M53" s="14">
        <f t="shared" si="0"/>
        <v>0</v>
      </c>
      <c r="N53" s="73" t="e">
        <f>SUMIF('[1]kontrola sítě 2'!F:I,D53,'[1]kontrola sítě 2'!H:H)</f>
        <v>#VALUE!</v>
      </c>
      <c r="O53" s="73" t="e">
        <f>SUMIF('[1]kontrola sítě 2'!F:I,D53,'[1]kontrola sítě 2'!I:I)</f>
        <v>#VALUE!</v>
      </c>
      <c r="P53" s="73" t="e">
        <f t="shared" si="1"/>
        <v>#VALUE!</v>
      </c>
      <c r="Q53" s="73" t="e">
        <f t="shared" si="2"/>
        <v>#VALUE!</v>
      </c>
      <c r="R53" s="73" t="e">
        <f t="shared" si="3"/>
        <v>#VALUE!</v>
      </c>
    </row>
    <row r="54" spans="1:18" ht="57" x14ac:dyDescent="0.25">
      <c r="A54" s="10" t="s">
        <v>90</v>
      </c>
      <c r="B54" s="11">
        <v>64095771</v>
      </c>
      <c r="C54" s="12" t="s">
        <v>91</v>
      </c>
      <c r="D54" s="63">
        <v>8700573</v>
      </c>
      <c r="E54" s="11" t="s">
        <v>52</v>
      </c>
      <c r="F54" s="11">
        <v>2015</v>
      </c>
      <c r="G54" s="13" t="s">
        <v>21</v>
      </c>
      <c r="H54" s="14">
        <v>1.5</v>
      </c>
      <c r="I54" s="73">
        <v>8700573</v>
      </c>
      <c r="J54" s="73">
        <v>0</v>
      </c>
      <c r="K54" s="73">
        <v>1.5</v>
      </c>
      <c r="L54" s="76">
        <v>1.5</v>
      </c>
      <c r="M54" s="14">
        <f t="shared" si="0"/>
        <v>0</v>
      </c>
      <c r="N54" s="73" t="e">
        <f>SUMIF('[1]kontrola sítě 2'!F:I,D54,'[1]kontrola sítě 2'!H:H)</f>
        <v>#VALUE!</v>
      </c>
      <c r="O54" s="73" t="e">
        <f>SUMIF('[1]kontrola sítě 2'!F:I,D54,'[1]kontrola sítě 2'!I:I)</f>
        <v>#VALUE!</v>
      </c>
      <c r="P54" s="73" t="e">
        <f t="shared" si="1"/>
        <v>#VALUE!</v>
      </c>
      <c r="Q54" s="73" t="e">
        <f t="shared" si="2"/>
        <v>#VALUE!</v>
      </c>
      <c r="R54" s="73" t="e">
        <f t="shared" si="3"/>
        <v>#VALUE!</v>
      </c>
    </row>
    <row r="55" spans="1:18" ht="28.5" x14ac:dyDescent="0.25">
      <c r="A55" s="10" t="s">
        <v>92</v>
      </c>
      <c r="B55" s="11">
        <v>75004399</v>
      </c>
      <c r="C55" s="12" t="s">
        <v>93</v>
      </c>
      <c r="D55" s="63">
        <v>7663462</v>
      </c>
      <c r="E55" s="11" t="s">
        <v>42</v>
      </c>
      <c r="F55" s="11">
        <v>2015</v>
      </c>
      <c r="G55" s="13" t="s">
        <v>26</v>
      </c>
      <c r="H55" s="14">
        <v>74</v>
      </c>
      <c r="I55" s="73">
        <v>7663462</v>
      </c>
      <c r="J55" s="73">
        <v>74</v>
      </c>
      <c r="K55" s="73">
        <v>30.6</v>
      </c>
      <c r="L55" s="76">
        <v>74</v>
      </c>
      <c r="M55" s="14">
        <f t="shared" si="0"/>
        <v>0</v>
      </c>
      <c r="N55" s="73" t="e">
        <f>SUMIF('[1]kontrola sítě 2'!F:I,D55,'[1]kontrola sítě 2'!H:H)</f>
        <v>#VALUE!</v>
      </c>
      <c r="O55" s="73" t="e">
        <f>SUMIF('[1]kontrola sítě 2'!F:I,D55,'[1]kontrola sítě 2'!I:I)</f>
        <v>#VALUE!</v>
      </c>
      <c r="P55" s="73" t="e">
        <f t="shared" si="1"/>
        <v>#VALUE!</v>
      </c>
      <c r="Q55" s="73" t="e">
        <f t="shared" si="2"/>
        <v>#VALUE!</v>
      </c>
      <c r="R55" s="73" t="e">
        <f t="shared" si="3"/>
        <v>#VALUE!</v>
      </c>
    </row>
    <row r="56" spans="1:18" ht="28.5" x14ac:dyDescent="0.25">
      <c r="A56" s="10" t="s">
        <v>92</v>
      </c>
      <c r="B56" s="11">
        <v>75004399</v>
      </c>
      <c r="C56" s="12" t="s">
        <v>93</v>
      </c>
      <c r="D56" s="63">
        <v>8770071</v>
      </c>
      <c r="E56" s="11" t="s">
        <v>27</v>
      </c>
      <c r="F56" s="11">
        <v>2016</v>
      </c>
      <c r="G56" s="13" t="s">
        <v>26</v>
      </c>
      <c r="H56" s="14">
        <v>17</v>
      </c>
      <c r="I56" s="73">
        <v>8770071</v>
      </c>
      <c r="J56" s="73">
        <v>17</v>
      </c>
      <c r="K56" s="73">
        <v>12.4</v>
      </c>
      <c r="L56" s="76">
        <v>17</v>
      </c>
      <c r="M56" s="14">
        <f t="shared" si="0"/>
        <v>0</v>
      </c>
      <c r="N56" s="73" t="e">
        <f>SUMIF('[1]kontrola sítě 2'!F:I,D56,'[1]kontrola sítě 2'!H:H)</f>
        <v>#VALUE!</v>
      </c>
      <c r="O56" s="73" t="e">
        <f>SUMIF('[1]kontrola sítě 2'!F:I,D56,'[1]kontrola sítě 2'!I:I)</f>
        <v>#VALUE!</v>
      </c>
      <c r="P56" s="73" t="e">
        <f t="shared" si="1"/>
        <v>#VALUE!</v>
      </c>
      <c r="Q56" s="73" t="e">
        <f t="shared" si="2"/>
        <v>#VALUE!</v>
      </c>
      <c r="R56" s="73" t="e">
        <f t="shared" si="3"/>
        <v>#VALUE!</v>
      </c>
    </row>
    <row r="57" spans="1:18" ht="42.75" x14ac:dyDescent="0.25">
      <c r="A57" s="10" t="s">
        <v>94</v>
      </c>
      <c r="B57" s="11">
        <v>61985911</v>
      </c>
      <c r="C57" s="12" t="s">
        <v>95</v>
      </c>
      <c r="D57" s="63">
        <v>8979469</v>
      </c>
      <c r="E57" s="11" t="s">
        <v>41</v>
      </c>
      <c r="F57" s="11">
        <v>2015</v>
      </c>
      <c r="G57" s="13" t="s">
        <v>26</v>
      </c>
      <c r="H57" s="14">
        <v>95</v>
      </c>
      <c r="I57" s="73">
        <v>8979469</v>
      </c>
      <c r="J57" s="73">
        <v>95</v>
      </c>
      <c r="K57" s="73">
        <v>47.86</v>
      </c>
      <c r="L57" s="76">
        <v>95</v>
      </c>
      <c r="M57" s="14">
        <f t="shared" si="0"/>
        <v>0</v>
      </c>
      <c r="N57" s="73" t="e">
        <f>SUMIF('[1]kontrola sítě 2'!F:I,D57,'[1]kontrola sítě 2'!H:H)</f>
        <v>#VALUE!</v>
      </c>
      <c r="O57" s="73" t="e">
        <f>SUMIF('[1]kontrola sítě 2'!F:I,D57,'[1]kontrola sítě 2'!I:I)</f>
        <v>#VALUE!</v>
      </c>
      <c r="P57" s="73" t="e">
        <f t="shared" si="1"/>
        <v>#VALUE!</v>
      </c>
      <c r="Q57" s="73" t="e">
        <f t="shared" si="2"/>
        <v>#VALUE!</v>
      </c>
      <c r="R57" s="73" t="e">
        <f t="shared" si="3"/>
        <v>#VALUE!</v>
      </c>
    </row>
    <row r="58" spans="1:18" ht="42.75" x14ac:dyDescent="0.25">
      <c r="A58" s="10" t="s">
        <v>94</v>
      </c>
      <c r="B58" s="11">
        <v>61985911</v>
      </c>
      <c r="C58" s="12" t="s">
        <v>95</v>
      </c>
      <c r="D58" s="63">
        <v>8907426</v>
      </c>
      <c r="E58" s="11" t="s">
        <v>42</v>
      </c>
      <c r="F58" s="11">
        <v>2015</v>
      </c>
      <c r="G58" s="13" t="s">
        <v>26</v>
      </c>
      <c r="H58" s="14">
        <v>50</v>
      </c>
      <c r="I58" s="73">
        <v>8907426</v>
      </c>
      <c r="J58" s="73">
        <v>50</v>
      </c>
      <c r="K58" s="73">
        <v>31.89</v>
      </c>
      <c r="L58" s="76">
        <v>50</v>
      </c>
      <c r="M58" s="14">
        <f t="shared" si="0"/>
        <v>0</v>
      </c>
      <c r="N58" s="73" t="e">
        <f>SUMIF('[1]kontrola sítě 2'!F:I,D58,'[1]kontrola sítě 2'!H:H)</f>
        <v>#VALUE!</v>
      </c>
      <c r="O58" s="73" t="e">
        <f>SUMIF('[1]kontrola sítě 2'!F:I,D58,'[1]kontrola sítě 2'!I:I)</f>
        <v>#VALUE!</v>
      </c>
      <c r="P58" s="73" t="e">
        <f t="shared" si="1"/>
        <v>#VALUE!</v>
      </c>
      <c r="Q58" s="73" t="e">
        <f t="shared" si="2"/>
        <v>#VALUE!</v>
      </c>
      <c r="R58" s="73" t="e">
        <f t="shared" si="3"/>
        <v>#VALUE!</v>
      </c>
    </row>
    <row r="59" spans="1:18" ht="42.75" x14ac:dyDescent="0.25">
      <c r="A59" s="10" t="s">
        <v>96</v>
      </c>
      <c r="B59" s="11">
        <v>75004054</v>
      </c>
      <c r="C59" s="12" t="s">
        <v>97</v>
      </c>
      <c r="D59" s="63">
        <v>6500883</v>
      </c>
      <c r="E59" s="11" t="s">
        <v>41</v>
      </c>
      <c r="F59" s="11">
        <v>2015</v>
      </c>
      <c r="G59" s="13" t="s">
        <v>26</v>
      </c>
      <c r="H59" s="14">
        <v>60</v>
      </c>
      <c r="I59" s="73">
        <v>6500883</v>
      </c>
      <c r="J59" s="73">
        <v>60</v>
      </c>
      <c r="K59" s="73">
        <v>31.141999999999999</v>
      </c>
      <c r="L59" s="76">
        <v>60</v>
      </c>
      <c r="M59" s="14">
        <f t="shared" si="0"/>
        <v>0</v>
      </c>
      <c r="N59" s="73" t="e">
        <f>SUMIF('[1]kontrola sítě 2'!F:I,D59,'[1]kontrola sítě 2'!H:H)</f>
        <v>#VALUE!</v>
      </c>
      <c r="O59" s="73" t="e">
        <f>SUMIF('[1]kontrola sítě 2'!F:I,D59,'[1]kontrola sítě 2'!I:I)</f>
        <v>#VALUE!</v>
      </c>
      <c r="P59" s="73" t="e">
        <f t="shared" si="1"/>
        <v>#VALUE!</v>
      </c>
      <c r="Q59" s="73" t="e">
        <f t="shared" si="2"/>
        <v>#VALUE!</v>
      </c>
      <c r="R59" s="73" t="e">
        <f t="shared" si="3"/>
        <v>#VALUE!</v>
      </c>
    </row>
    <row r="60" spans="1:18" ht="42.75" x14ac:dyDescent="0.25">
      <c r="A60" s="10" t="s">
        <v>98</v>
      </c>
      <c r="B60" s="11">
        <v>70885541</v>
      </c>
      <c r="C60" s="12" t="s">
        <v>99</v>
      </c>
      <c r="D60" s="63">
        <v>2788489</v>
      </c>
      <c r="E60" s="11" t="s">
        <v>42</v>
      </c>
      <c r="F60" s="11">
        <v>2015</v>
      </c>
      <c r="G60" s="13" t="s">
        <v>26</v>
      </c>
      <c r="H60" s="14">
        <v>41</v>
      </c>
      <c r="I60" s="73">
        <v>2788489</v>
      </c>
      <c r="J60" s="73">
        <v>41</v>
      </c>
      <c r="K60" s="73">
        <v>16.594999999999999</v>
      </c>
      <c r="L60" s="76">
        <v>41</v>
      </c>
      <c r="M60" s="14">
        <f t="shared" si="0"/>
        <v>0</v>
      </c>
      <c r="N60" s="73" t="e">
        <f>SUMIF('[1]kontrola sítě 2'!F:I,D60,'[1]kontrola sítě 2'!H:H)</f>
        <v>#VALUE!</v>
      </c>
      <c r="O60" s="73" t="e">
        <f>SUMIF('[1]kontrola sítě 2'!F:I,D60,'[1]kontrola sítě 2'!I:I)</f>
        <v>#VALUE!</v>
      </c>
      <c r="P60" s="73" t="e">
        <f t="shared" si="1"/>
        <v>#VALUE!</v>
      </c>
      <c r="Q60" s="73" t="e">
        <f t="shared" si="2"/>
        <v>#VALUE!</v>
      </c>
      <c r="R60" s="73" t="e">
        <f t="shared" si="3"/>
        <v>#VALUE!</v>
      </c>
    </row>
    <row r="61" spans="1:18" ht="42.75" x14ac:dyDescent="0.25">
      <c r="A61" s="10" t="s">
        <v>98</v>
      </c>
      <c r="B61" s="11">
        <v>70885541</v>
      </c>
      <c r="C61" s="12" t="s">
        <v>99</v>
      </c>
      <c r="D61" s="63">
        <v>9397004</v>
      </c>
      <c r="E61" s="11" t="s">
        <v>52</v>
      </c>
      <c r="F61" s="11">
        <v>2015</v>
      </c>
      <c r="G61" s="13" t="s">
        <v>21</v>
      </c>
      <c r="H61" s="14">
        <v>5.3250000000000002</v>
      </c>
      <c r="I61" s="73">
        <v>9397004</v>
      </c>
      <c r="J61" s="73">
        <v>0</v>
      </c>
      <c r="K61" s="73">
        <v>9.25</v>
      </c>
      <c r="L61" s="76">
        <v>5.3250000000000002</v>
      </c>
      <c r="M61" s="14">
        <f t="shared" si="0"/>
        <v>0</v>
      </c>
      <c r="N61" s="73" t="e">
        <f>SUMIF('[1]kontrola sítě 2'!F:I,D61,'[1]kontrola sítě 2'!H:H)</f>
        <v>#VALUE!</v>
      </c>
      <c r="O61" s="73" t="e">
        <f>SUMIF('[1]kontrola sítě 2'!F:I,D61,'[1]kontrola sítě 2'!I:I)</f>
        <v>#VALUE!</v>
      </c>
      <c r="P61" s="73" t="e">
        <f t="shared" si="1"/>
        <v>#VALUE!</v>
      </c>
      <c r="Q61" s="73" t="e">
        <f t="shared" si="2"/>
        <v>#VALUE!</v>
      </c>
      <c r="R61" s="73" t="e">
        <f t="shared" si="3"/>
        <v>#VALUE!</v>
      </c>
    </row>
    <row r="62" spans="1:18" ht="42.75" x14ac:dyDescent="0.25">
      <c r="A62" s="10" t="s">
        <v>101</v>
      </c>
      <c r="B62" s="11">
        <v>75004402</v>
      </c>
      <c r="C62" s="12" t="s">
        <v>102</v>
      </c>
      <c r="D62" s="63">
        <v>5411328</v>
      </c>
      <c r="E62" s="11" t="s">
        <v>42</v>
      </c>
      <c r="F62" s="11">
        <v>2015</v>
      </c>
      <c r="G62" s="13" t="s">
        <v>26</v>
      </c>
      <c r="H62" s="14">
        <v>165</v>
      </c>
      <c r="I62" s="73">
        <v>5411328</v>
      </c>
      <c r="J62" s="73">
        <v>165</v>
      </c>
      <c r="K62" s="73">
        <v>64.400000000000006</v>
      </c>
      <c r="L62" s="76">
        <v>165</v>
      </c>
      <c r="M62" s="14">
        <f t="shared" si="0"/>
        <v>0</v>
      </c>
      <c r="N62" s="73" t="e">
        <f>SUMIF('[1]kontrola sítě 2'!F:I,D62,'[1]kontrola sítě 2'!H:H)</f>
        <v>#VALUE!</v>
      </c>
      <c r="O62" s="73" t="e">
        <f>SUMIF('[1]kontrola sítě 2'!F:I,D62,'[1]kontrola sítě 2'!I:I)</f>
        <v>#VALUE!</v>
      </c>
      <c r="P62" s="73" t="e">
        <f t="shared" si="1"/>
        <v>#VALUE!</v>
      </c>
      <c r="Q62" s="73" t="e">
        <f t="shared" si="2"/>
        <v>#VALUE!</v>
      </c>
      <c r="R62" s="73" t="e">
        <f t="shared" si="3"/>
        <v>#VALUE!</v>
      </c>
    </row>
    <row r="63" spans="1:18" ht="57" x14ac:dyDescent="0.25">
      <c r="A63" s="10" t="s">
        <v>103</v>
      </c>
      <c r="B63" s="11">
        <v>75004101</v>
      </c>
      <c r="C63" s="12" t="s">
        <v>104</v>
      </c>
      <c r="D63" s="63">
        <v>7300941</v>
      </c>
      <c r="E63" s="11" t="s">
        <v>42</v>
      </c>
      <c r="F63" s="11">
        <v>2015</v>
      </c>
      <c r="G63" s="13" t="s">
        <v>26</v>
      </c>
      <c r="H63" s="14">
        <v>140</v>
      </c>
      <c r="I63" s="73">
        <v>7300941</v>
      </c>
      <c r="J63" s="73">
        <v>140</v>
      </c>
      <c r="K63" s="73">
        <v>55.75</v>
      </c>
      <c r="L63" s="76">
        <v>140</v>
      </c>
      <c r="M63" s="14">
        <f t="shared" si="0"/>
        <v>0</v>
      </c>
      <c r="N63" s="73" t="e">
        <f>SUMIF('[1]kontrola sítě 2'!F:I,D63,'[1]kontrola sítě 2'!H:H)</f>
        <v>#VALUE!</v>
      </c>
      <c r="O63" s="73" t="e">
        <f>SUMIF('[1]kontrola sítě 2'!F:I,D63,'[1]kontrola sítě 2'!I:I)</f>
        <v>#VALUE!</v>
      </c>
      <c r="P63" s="73" t="e">
        <f t="shared" si="1"/>
        <v>#VALUE!</v>
      </c>
      <c r="Q63" s="73" t="e">
        <f t="shared" si="2"/>
        <v>#VALUE!</v>
      </c>
      <c r="R63" s="73" t="e">
        <f t="shared" si="3"/>
        <v>#VALUE!</v>
      </c>
    </row>
    <row r="64" spans="1:18" ht="28.5" x14ac:dyDescent="0.25">
      <c r="A64" s="10" t="s">
        <v>105</v>
      </c>
      <c r="B64" s="11">
        <v>71197702</v>
      </c>
      <c r="C64" s="12" t="s">
        <v>106</v>
      </c>
      <c r="D64" s="63">
        <v>7369254</v>
      </c>
      <c r="E64" s="11" t="s">
        <v>42</v>
      </c>
      <c r="F64" s="11">
        <v>2015</v>
      </c>
      <c r="G64" s="13" t="s">
        <v>26</v>
      </c>
      <c r="H64" s="14">
        <v>75</v>
      </c>
      <c r="I64" s="73">
        <v>7369254</v>
      </c>
      <c r="J64" s="73">
        <v>75</v>
      </c>
      <c r="K64" s="73">
        <v>26</v>
      </c>
      <c r="L64" s="76">
        <v>75</v>
      </c>
      <c r="M64" s="14">
        <f t="shared" si="0"/>
        <v>0</v>
      </c>
      <c r="N64" s="73" t="e">
        <f>SUMIF('[1]kontrola sítě 2'!F:I,D64,'[1]kontrola sítě 2'!H:H)</f>
        <v>#VALUE!</v>
      </c>
      <c r="O64" s="73" t="e">
        <f>SUMIF('[1]kontrola sítě 2'!F:I,D64,'[1]kontrola sítě 2'!I:I)</f>
        <v>#VALUE!</v>
      </c>
      <c r="P64" s="73" t="e">
        <f t="shared" si="1"/>
        <v>#VALUE!</v>
      </c>
      <c r="Q64" s="73" t="e">
        <f t="shared" si="2"/>
        <v>#VALUE!</v>
      </c>
      <c r="R64" s="73" t="e">
        <f t="shared" si="3"/>
        <v>#VALUE!</v>
      </c>
    </row>
    <row r="65" spans="1:18" ht="42.75" x14ac:dyDescent="0.25">
      <c r="A65" s="10" t="s">
        <v>107</v>
      </c>
      <c r="B65" s="11">
        <v>70943010</v>
      </c>
      <c r="C65" s="12" t="s">
        <v>108</v>
      </c>
      <c r="D65" s="63">
        <v>9850132</v>
      </c>
      <c r="E65" s="11" t="s">
        <v>42</v>
      </c>
      <c r="F65" s="11">
        <v>2015</v>
      </c>
      <c r="G65" s="13" t="s">
        <v>26</v>
      </c>
      <c r="H65" s="14">
        <v>58</v>
      </c>
      <c r="I65" s="73">
        <v>9850132</v>
      </c>
      <c r="J65" s="73">
        <v>58</v>
      </c>
      <c r="K65" s="73">
        <v>24</v>
      </c>
      <c r="L65" s="76">
        <v>58</v>
      </c>
      <c r="M65" s="14">
        <f t="shared" si="0"/>
        <v>0</v>
      </c>
      <c r="N65" s="73" t="e">
        <f>SUMIF('[1]kontrola sítě 2'!F:I,D65,'[1]kontrola sítě 2'!H:H)</f>
        <v>#VALUE!</v>
      </c>
      <c r="O65" s="73" t="e">
        <f>SUMIF('[1]kontrola sítě 2'!F:I,D65,'[1]kontrola sítě 2'!I:I)</f>
        <v>#VALUE!</v>
      </c>
      <c r="P65" s="73" t="e">
        <f t="shared" si="1"/>
        <v>#VALUE!</v>
      </c>
      <c r="Q65" s="73" t="e">
        <f t="shared" si="2"/>
        <v>#VALUE!</v>
      </c>
      <c r="R65" s="73" t="e">
        <f t="shared" si="3"/>
        <v>#VALUE!</v>
      </c>
    </row>
    <row r="66" spans="1:18" ht="42.75" x14ac:dyDescent="0.25">
      <c r="A66" s="10" t="s">
        <v>109</v>
      </c>
      <c r="B66" s="11">
        <v>70286001</v>
      </c>
      <c r="C66" s="12" t="s">
        <v>110</v>
      </c>
      <c r="D66" s="63">
        <v>6531355</v>
      </c>
      <c r="E66" s="11" t="s">
        <v>42</v>
      </c>
      <c r="F66" s="11">
        <v>2015</v>
      </c>
      <c r="G66" s="13" t="s">
        <v>26</v>
      </c>
      <c r="H66" s="14">
        <v>36</v>
      </c>
      <c r="I66" s="73">
        <v>6531355</v>
      </c>
      <c r="J66" s="73">
        <v>36</v>
      </c>
      <c r="K66" s="73">
        <v>12.048</v>
      </c>
      <c r="L66" s="76">
        <v>36</v>
      </c>
      <c r="M66" s="14">
        <f t="shared" si="0"/>
        <v>0</v>
      </c>
      <c r="N66" s="73" t="e">
        <f>SUMIF('[1]kontrola sítě 2'!F:I,D66,'[1]kontrola sítě 2'!H:H)</f>
        <v>#VALUE!</v>
      </c>
      <c r="O66" s="73" t="e">
        <f>SUMIF('[1]kontrola sítě 2'!F:I,D66,'[1]kontrola sítě 2'!I:I)</f>
        <v>#VALUE!</v>
      </c>
      <c r="P66" s="73" t="e">
        <f t="shared" si="1"/>
        <v>#VALUE!</v>
      </c>
      <c r="Q66" s="73" t="e">
        <f t="shared" si="2"/>
        <v>#VALUE!</v>
      </c>
      <c r="R66" s="73" t="e">
        <f t="shared" si="3"/>
        <v>#VALUE!</v>
      </c>
    </row>
    <row r="67" spans="1:18" ht="28.5" x14ac:dyDescent="0.25">
      <c r="A67" s="10" t="s">
        <v>111</v>
      </c>
      <c r="B67" s="11">
        <v>61985881</v>
      </c>
      <c r="C67" s="12" t="s">
        <v>112</v>
      </c>
      <c r="D67" s="63">
        <v>2773816</v>
      </c>
      <c r="E67" s="11" t="s">
        <v>42</v>
      </c>
      <c r="F67" s="11">
        <v>2015</v>
      </c>
      <c r="G67" s="13" t="s">
        <v>26</v>
      </c>
      <c r="H67" s="14">
        <v>80</v>
      </c>
      <c r="I67" s="73">
        <v>2773816</v>
      </c>
      <c r="J67" s="73">
        <v>80</v>
      </c>
      <c r="K67" s="73">
        <v>45.2</v>
      </c>
      <c r="L67" s="76">
        <v>80</v>
      </c>
      <c r="M67" s="14">
        <f t="shared" ref="M67:M130" si="4">L67-H67</f>
        <v>0</v>
      </c>
      <c r="N67" s="73" t="e">
        <f>SUMIF('[1]kontrola sítě 2'!F:I,D67,'[1]kontrola sítě 2'!H:H)</f>
        <v>#VALUE!</v>
      </c>
      <c r="O67" s="73" t="e">
        <f>SUMIF('[1]kontrola sítě 2'!F:I,D67,'[1]kontrola sítě 2'!I:I)</f>
        <v>#VALUE!</v>
      </c>
      <c r="P67" s="73" t="e">
        <f t="shared" ref="P67:P130" si="5">IF(G67="Počet registrovaných lůžek",N67,O67)</f>
        <v>#VALUE!</v>
      </c>
      <c r="Q67" s="73" t="e">
        <f t="shared" ref="Q67:Q130" si="6">IF(P67&lt;H67,P67,H67)</f>
        <v>#VALUE!</v>
      </c>
      <c r="R67" s="73" t="e">
        <f t="shared" ref="R67:R130" si="7">Q67-L67</f>
        <v>#VALUE!</v>
      </c>
    </row>
    <row r="68" spans="1:18" ht="28.5" x14ac:dyDescent="0.25">
      <c r="A68" s="10" t="s">
        <v>111</v>
      </c>
      <c r="B68" s="11">
        <v>61985881</v>
      </c>
      <c r="C68" s="12" t="s">
        <v>112</v>
      </c>
      <c r="D68" s="63">
        <v>8409320</v>
      </c>
      <c r="E68" s="11" t="s">
        <v>27</v>
      </c>
      <c r="F68" s="11">
        <v>2015</v>
      </c>
      <c r="G68" s="13" t="s">
        <v>26</v>
      </c>
      <c r="H68" s="14">
        <v>128</v>
      </c>
      <c r="I68" s="73">
        <v>8409320</v>
      </c>
      <c r="J68" s="73">
        <v>128</v>
      </c>
      <c r="K68" s="73">
        <v>67.8</v>
      </c>
      <c r="L68" s="76">
        <v>128</v>
      </c>
      <c r="M68" s="14">
        <f t="shared" si="4"/>
        <v>0</v>
      </c>
      <c r="N68" s="73" t="e">
        <f>SUMIF('[1]kontrola sítě 2'!F:I,D68,'[1]kontrola sítě 2'!H:H)</f>
        <v>#VALUE!</v>
      </c>
      <c r="O68" s="73" t="e">
        <f>SUMIF('[1]kontrola sítě 2'!F:I,D68,'[1]kontrola sítě 2'!I:I)</f>
        <v>#VALUE!</v>
      </c>
      <c r="P68" s="73" t="e">
        <f t="shared" si="5"/>
        <v>#VALUE!</v>
      </c>
      <c r="Q68" s="73" t="e">
        <f t="shared" si="6"/>
        <v>#VALUE!</v>
      </c>
      <c r="R68" s="73" t="e">
        <f t="shared" si="7"/>
        <v>#VALUE!</v>
      </c>
    </row>
    <row r="69" spans="1:18" ht="28.5" x14ac:dyDescent="0.25">
      <c r="A69" s="10" t="s">
        <v>113</v>
      </c>
      <c r="B69" s="11">
        <v>70939284</v>
      </c>
      <c r="C69" s="12" t="s">
        <v>114</v>
      </c>
      <c r="D69" s="63">
        <v>4753474</v>
      </c>
      <c r="E69" s="11" t="s">
        <v>42</v>
      </c>
      <c r="F69" s="11">
        <v>2015</v>
      </c>
      <c r="G69" s="13" t="s">
        <v>26</v>
      </c>
      <c r="H69" s="14">
        <v>55</v>
      </c>
      <c r="I69" s="73">
        <v>4753474</v>
      </c>
      <c r="J69" s="73">
        <v>55</v>
      </c>
      <c r="K69" s="73">
        <v>21.428999999999998</v>
      </c>
      <c r="L69" s="76">
        <v>55</v>
      </c>
      <c r="M69" s="14">
        <f t="shared" si="4"/>
        <v>0</v>
      </c>
      <c r="N69" s="73" t="e">
        <f>SUMIF('[1]kontrola sítě 2'!F:I,D69,'[1]kontrola sítě 2'!H:H)</f>
        <v>#VALUE!</v>
      </c>
      <c r="O69" s="73" t="e">
        <f>SUMIF('[1]kontrola sítě 2'!F:I,D69,'[1]kontrola sítě 2'!I:I)</f>
        <v>#VALUE!</v>
      </c>
      <c r="P69" s="73" t="e">
        <f t="shared" si="5"/>
        <v>#VALUE!</v>
      </c>
      <c r="Q69" s="73" t="e">
        <f t="shared" si="6"/>
        <v>#VALUE!</v>
      </c>
      <c r="R69" s="73" t="e">
        <f t="shared" si="7"/>
        <v>#VALUE!</v>
      </c>
    </row>
    <row r="70" spans="1:18" ht="42.75" x14ac:dyDescent="0.25">
      <c r="A70" s="10" t="s">
        <v>115</v>
      </c>
      <c r="B70" s="11">
        <v>61985872</v>
      </c>
      <c r="C70" s="12" t="s">
        <v>116</v>
      </c>
      <c r="D70" s="63">
        <v>2172521</v>
      </c>
      <c r="E70" s="11" t="s">
        <v>42</v>
      </c>
      <c r="F70" s="11">
        <v>2015</v>
      </c>
      <c r="G70" s="13" t="s">
        <v>26</v>
      </c>
      <c r="H70" s="14">
        <v>62</v>
      </c>
      <c r="I70" s="73">
        <v>2172521</v>
      </c>
      <c r="J70" s="73">
        <v>62</v>
      </c>
      <c r="K70" s="73">
        <v>29.861999999999998</v>
      </c>
      <c r="L70" s="76">
        <v>62</v>
      </c>
      <c r="M70" s="14">
        <f t="shared" si="4"/>
        <v>0</v>
      </c>
      <c r="N70" s="73" t="e">
        <f>SUMIF('[1]kontrola sítě 2'!F:I,D70,'[1]kontrola sítě 2'!H:H)</f>
        <v>#VALUE!</v>
      </c>
      <c r="O70" s="73" t="e">
        <f>SUMIF('[1]kontrola sítě 2'!F:I,D70,'[1]kontrola sítě 2'!I:I)</f>
        <v>#VALUE!</v>
      </c>
      <c r="P70" s="73" t="e">
        <f t="shared" si="5"/>
        <v>#VALUE!</v>
      </c>
      <c r="Q70" s="73" t="e">
        <f t="shared" si="6"/>
        <v>#VALUE!</v>
      </c>
      <c r="R70" s="73" t="e">
        <f t="shared" si="7"/>
        <v>#VALUE!</v>
      </c>
    </row>
    <row r="71" spans="1:18" ht="42.75" x14ac:dyDescent="0.25">
      <c r="A71" s="10" t="s">
        <v>115</v>
      </c>
      <c r="B71" s="11">
        <v>61985872</v>
      </c>
      <c r="C71" s="12" t="s">
        <v>116</v>
      </c>
      <c r="D71" s="63">
        <v>4075543</v>
      </c>
      <c r="E71" s="11" t="s">
        <v>27</v>
      </c>
      <c r="F71" s="11">
        <v>2015</v>
      </c>
      <c r="G71" s="13" t="s">
        <v>26</v>
      </c>
      <c r="H71" s="14">
        <v>88</v>
      </c>
      <c r="I71" s="73">
        <v>4075543</v>
      </c>
      <c r="J71" s="73">
        <v>88</v>
      </c>
      <c r="K71" s="73">
        <v>51.637999999999998</v>
      </c>
      <c r="L71" s="76">
        <v>88</v>
      </c>
      <c r="M71" s="14">
        <f t="shared" si="4"/>
        <v>0</v>
      </c>
      <c r="N71" s="73" t="e">
        <f>SUMIF('[1]kontrola sítě 2'!F:I,D71,'[1]kontrola sítě 2'!H:H)</f>
        <v>#VALUE!</v>
      </c>
      <c r="O71" s="73" t="e">
        <f>SUMIF('[1]kontrola sítě 2'!F:I,D71,'[1]kontrola sítě 2'!I:I)</f>
        <v>#VALUE!</v>
      </c>
      <c r="P71" s="73" t="e">
        <f t="shared" si="5"/>
        <v>#VALUE!</v>
      </c>
      <c r="Q71" s="73" t="e">
        <f t="shared" si="6"/>
        <v>#VALUE!</v>
      </c>
      <c r="R71" s="73" t="e">
        <f t="shared" si="7"/>
        <v>#VALUE!</v>
      </c>
    </row>
    <row r="72" spans="1:18" ht="28.5" x14ac:dyDescent="0.25">
      <c r="A72" s="10" t="s">
        <v>117</v>
      </c>
      <c r="B72" s="11">
        <v>1693182</v>
      </c>
      <c r="C72" s="12" t="s">
        <v>118</v>
      </c>
      <c r="D72" s="63">
        <v>4346319</v>
      </c>
      <c r="E72" s="11" t="s">
        <v>27</v>
      </c>
      <c r="F72" s="11">
        <v>2015</v>
      </c>
      <c r="G72" s="13" t="s">
        <v>26</v>
      </c>
      <c r="H72" s="14">
        <v>34</v>
      </c>
      <c r="I72" s="73">
        <v>4346319</v>
      </c>
      <c r="J72" s="73">
        <v>34</v>
      </c>
      <c r="K72" s="73">
        <v>16.472999999999999</v>
      </c>
      <c r="L72" s="76">
        <v>34</v>
      </c>
      <c r="M72" s="14">
        <f t="shared" si="4"/>
        <v>0</v>
      </c>
      <c r="N72" s="73" t="e">
        <f>SUMIF('[1]kontrola sítě 2'!F:I,D72,'[1]kontrola sítě 2'!H:H)</f>
        <v>#VALUE!</v>
      </c>
      <c r="O72" s="73" t="e">
        <f>SUMIF('[1]kontrola sítě 2'!F:I,D72,'[1]kontrola sítě 2'!I:I)</f>
        <v>#VALUE!</v>
      </c>
      <c r="P72" s="73" t="e">
        <f t="shared" si="5"/>
        <v>#VALUE!</v>
      </c>
      <c r="Q72" s="73" t="e">
        <f t="shared" si="6"/>
        <v>#VALUE!</v>
      </c>
      <c r="R72" s="73" t="e">
        <f t="shared" si="7"/>
        <v>#VALUE!</v>
      </c>
    </row>
    <row r="73" spans="1:18" ht="42.75" x14ac:dyDescent="0.25">
      <c r="A73" s="10" t="s">
        <v>119</v>
      </c>
      <c r="B73" s="11">
        <v>70876541</v>
      </c>
      <c r="C73" s="12" t="s">
        <v>120</v>
      </c>
      <c r="D73" s="63">
        <v>8656029</v>
      </c>
      <c r="E73" s="11" t="s">
        <v>42</v>
      </c>
      <c r="F73" s="11">
        <v>2015</v>
      </c>
      <c r="G73" s="13" t="s">
        <v>26</v>
      </c>
      <c r="H73" s="14">
        <v>184</v>
      </c>
      <c r="I73" s="73">
        <v>8656029</v>
      </c>
      <c r="J73" s="73">
        <v>184</v>
      </c>
      <c r="K73" s="73">
        <v>58.59</v>
      </c>
      <c r="L73" s="76">
        <v>184</v>
      </c>
      <c r="M73" s="14">
        <f t="shared" si="4"/>
        <v>0</v>
      </c>
      <c r="N73" s="73" t="e">
        <f>SUMIF('[1]kontrola sítě 2'!F:I,D73,'[1]kontrola sítě 2'!H:H)</f>
        <v>#VALUE!</v>
      </c>
      <c r="O73" s="73" t="e">
        <f>SUMIF('[1]kontrola sítě 2'!F:I,D73,'[1]kontrola sítě 2'!I:I)</f>
        <v>#VALUE!</v>
      </c>
      <c r="P73" s="73" t="e">
        <f t="shared" si="5"/>
        <v>#VALUE!</v>
      </c>
      <c r="Q73" s="73" t="e">
        <f t="shared" si="6"/>
        <v>#VALUE!</v>
      </c>
      <c r="R73" s="73" t="e">
        <f t="shared" si="7"/>
        <v>#VALUE!</v>
      </c>
    </row>
    <row r="74" spans="1:18" ht="42.75" x14ac:dyDescent="0.25">
      <c r="A74" s="10" t="s">
        <v>119</v>
      </c>
      <c r="B74" s="11">
        <v>70876541</v>
      </c>
      <c r="C74" s="12" t="s">
        <v>120</v>
      </c>
      <c r="D74" s="63">
        <v>5114627</v>
      </c>
      <c r="E74" s="11" t="s">
        <v>27</v>
      </c>
      <c r="F74" s="11">
        <v>2015</v>
      </c>
      <c r="G74" s="13" t="s">
        <v>26</v>
      </c>
      <c r="H74" s="14">
        <v>31</v>
      </c>
      <c r="I74" s="73">
        <v>5114627</v>
      </c>
      <c r="J74" s="73">
        <v>31</v>
      </c>
      <c r="K74" s="73">
        <v>15.35</v>
      </c>
      <c r="L74" s="76">
        <v>31</v>
      </c>
      <c r="M74" s="14">
        <f t="shared" si="4"/>
        <v>0</v>
      </c>
      <c r="N74" s="73" t="e">
        <f>SUMIF('[1]kontrola sítě 2'!F:I,D74,'[1]kontrola sítě 2'!H:H)</f>
        <v>#VALUE!</v>
      </c>
      <c r="O74" s="73" t="e">
        <f>SUMIF('[1]kontrola sítě 2'!F:I,D74,'[1]kontrola sítě 2'!I:I)</f>
        <v>#VALUE!</v>
      </c>
      <c r="P74" s="73" t="e">
        <f t="shared" si="5"/>
        <v>#VALUE!</v>
      </c>
      <c r="Q74" s="73" t="e">
        <f t="shared" si="6"/>
        <v>#VALUE!</v>
      </c>
      <c r="R74" s="73" t="e">
        <f t="shared" si="7"/>
        <v>#VALUE!</v>
      </c>
    </row>
    <row r="75" spans="1:18" ht="42.75" x14ac:dyDescent="0.25">
      <c r="A75" s="10" t="s">
        <v>119</v>
      </c>
      <c r="B75" s="11">
        <v>70876541</v>
      </c>
      <c r="C75" s="12" t="s">
        <v>120</v>
      </c>
      <c r="D75" s="63">
        <v>7071582</v>
      </c>
      <c r="E75" s="11" t="s">
        <v>52</v>
      </c>
      <c r="F75" s="11">
        <v>2015</v>
      </c>
      <c r="G75" s="13" t="s">
        <v>21</v>
      </c>
      <c r="H75" s="14">
        <v>12.86</v>
      </c>
      <c r="I75" s="73">
        <v>7071582</v>
      </c>
      <c r="J75" s="73">
        <v>0</v>
      </c>
      <c r="K75" s="73">
        <v>12.86</v>
      </c>
      <c r="L75" s="76">
        <v>12.86</v>
      </c>
      <c r="M75" s="14">
        <f t="shared" si="4"/>
        <v>0</v>
      </c>
      <c r="N75" s="73" t="e">
        <f>SUMIF('[1]kontrola sítě 2'!F:I,D75,'[1]kontrola sítě 2'!H:H)</f>
        <v>#VALUE!</v>
      </c>
      <c r="O75" s="73" t="e">
        <f>SUMIF('[1]kontrola sítě 2'!F:I,D75,'[1]kontrola sítě 2'!I:I)</f>
        <v>#VALUE!</v>
      </c>
      <c r="P75" s="73" t="e">
        <f t="shared" si="5"/>
        <v>#VALUE!</v>
      </c>
      <c r="Q75" s="73" t="e">
        <f t="shared" si="6"/>
        <v>#VALUE!</v>
      </c>
      <c r="R75" s="73" t="e">
        <f t="shared" si="7"/>
        <v>#VALUE!</v>
      </c>
    </row>
    <row r="76" spans="1:18" ht="42.75" x14ac:dyDescent="0.25">
      <c r="A76" s="10" t="s">
        <v>121</v>
      </c>
      <c r="B76" s="11">
        <v>75004372</v>
      </c>
      <c r="C76" s="12" t="s">
        <v>122</v>
      </c>
      <c r="D76" s="63">
        <v>7237555</v>
      </c>
      <c r="E76" s="11" t="s">
        <v>42</v>
      </c>
      <c r="F76" s="11">
        <v>2015</v>
      </c>
      <c r="G76" s="13" t="s">
        <v>26</v>
      </c>
      <c r="H76" s="14">
        <v>334</v>
      </c>
      <c r="I76" s="73">
        <v>7237555</v>
      </c>
      <c r="J76" s="73">
        <v>334</v>
      </c>
      <c r="K76" s="73">
        <v>188.8</v>
      </c>
      <c r="L76" s="76">
        <v>334</v>
      </c>
      <c r="M76" s="14">
        <f t="shared" si="4"/>
        <v>0</v>
      </c>
      <c r="N76" s="73" t="e">
        <f>SUMIF('[1]kontrola sítě 2'!F:I,D76,'[1]kontrola sítě 2'!H:H)</f>
        <v>#VALUE!</v>
      </c>
      <c r="O76" s="73" t="e">
        <f>SUMIF('[1]kontrola sítě 2'!F:I,D76,'[1]kontrola sítě 2'!I:I)</f>
        <v>#VALUE!</v>
      </c>
      <c r="P76" s="73" t="e">
        <f t="shared" si="5"/>
        <v>#VALUE!</v>
      </c>
      <c r="Q76" s="73" t="e">
        <f t="shared" si="6"/>
        <v>#VALUE!</v>
      </c>
      <c r="R76" s="73" t="e">
        <f t="shared" si="7"/>
        <v>#VALUE!</v>
      </c>
    </row>
    <row r="77" spans="1:18" ht="42.75" x14ac:dyDescent="0.25">
      <c r="A77" s="10" t="s">
        <v>121</v>
      </c>
      <c r="B77" s="11">
        <v>75004372</v>
      </c>
      <c r="C77" s="12" t="s">
        <v>122</v>
      </c>
      <c r="D77" s="63">
        <v>2005531</v>
      </c>
      <c r="E77" s="11" t="s">
        <v>51</v>
      </c>
      <c r="F77" s="11">
        <v>2015</v>
      </c>
      <c r="G77" s="13" t="s">
        <v>26</v>
      </c>
      <c r="H77" s="14">
        <v>34</v>
      </c>
      <c r="I77" s="73">
        <v>2005531</v>
      </c>
      <c r="J77" s="73">
        <v>34</v>
      </c>
      <c r="K77" s="73">
        <v>5.2</v>
      </c>
      <c r="L77" s="76">
        <v>34</v>
      </c>
      <c r="M77" s="14">
        <f t="shared" si="4"/>
        <v>0</v>
      </c>
      <c r="N77" s="73" t="e">
        <f>SUMIF('[1]kontrola sítě 2'!F:I,D77,'[1]kontrola sítě 2'!H:H)</f>
        <v>#VALUE!</v>
      </c>
      <c r="O77" s="73" t="e">
        <f>SUMIF('[1]kontrola sítě 2'!F:I,D77,'[1]kontrola sítě 2'!I:I)</f>
        <v>#VALUE!</v>
      </c>
      <c r="P77" s="73" t="e">
        <f t="shared" si="5"/>
        <v>#VALUE!</v>
      </c>
      <c r="Q77" s="73" t="e">
        <f t="shared" si="6"/>
        <v>#VALUE!</v>
      </c>
      <c r="R77" s="73" t="e">
        <f t="shared" si="7"/>
        <v>#VALUE!</v>
      </c>
    </row>
    <row r="78" spans="1:18" ht="42.75" x14ac:dyDescent="0.25">
      <c r="A78" s="10" t="s">
        <v>123</v>
      </c>
      <c r="B78" s="11">
        <v>71197699</v>
      </c>
      <c r="C78" s="12" t="s">
        <v>124</v>
      </c>
      <c r="D78" s="63">
        <v>2742485</v>
      </c>
      <c r="E78" s="11" t="s">
        <v>42</v>
      </c>
      <c r="F78" s="11">
        <v>2015</v>
      </c>
      <c r="G78" s="13" t="s">
        <v>26</v>
      </c>
      <c r="H78" s="14">
        <v>226</v>
      </c>
      <c r="I78" s="73">
        <v>2742485</v>
      </c>
      <c r="J78" s="73">
        <v>226</v>
      </c>
      <c r="K78" s="73">
        <v>89.397999999999996</v>
      </c>
      <c r="L78" s="76">
        <v>226</v>
      </c>
      <c r="M78" s="14">
        <f t="shared" si="4"/>
        <v>0</v>
      </c>
      <c r="N78" s="73" t="e">
        <f>SUMIF('[1]kontrola sítě 2'!F:I,D78,'[1]kontrola sítě 2'!H:H)</f>
        <v>#VALUE!</v>
      </c>
      <c r="O78" s="73" t="e">
        <f>SUMIF('[1]kontrola sítě 2'!F:I,D78,'[1]kontrola sítě 2'!I:I)</f>
        <v>#VALUE!</v>
      </c>
      <c r="P78" s="73" t="e">
        <f t="shared" si="5"/>
        <v>#VALUE!</v>
      </c>
      <c r="Q78" s="73" t="e">
        <f t="shared" si="6"/>
        <v>#VALUE!</v>
      </c>
      <c r="R78" s="73" t="e">
        <f t="shared" si="7"/>
        <v>#VALUE!</v>
      </c>
    </row>
    <row r="79" spans="1:18" ht="42.75" x14ac:dyDescent="0.25">
      <c r="A79" s="10" t="s">
        <v>125</v>
      </c>
      <c r="B79" s="11">
        <v>75004097</v>
      </c>
      <c r="C79" s="12" t="s">
        <v>126</v>
      </c>
      <c r="D79" s="63">
        <v>3721104</v>
      </c>
      <c r="E79" s="11" t="s">
        <v>41</v>
      </c>
      <c r="F79" s="11">
        <v>2015</v>
      </c>
      <c r="G79" s="13" t="s">
        <v>26</v>
      </c>
      <c r="H79" s="14">
        <v>73</v>
      </c>
      <c r="I79" s="73">
        <v>3721104</v>
      </c>
      <c r="J79" s="73">
        <v>73</v>
      </c>
      <c r="K79" s="73">
        <v>51</v>
      </c>
      <c r="L79" s="76">
        <v>73</v>
      </c>
      <c r="M79" s="14">
        <f t="shared" si="4"/>
        <v>0</v>
      </c>
      <c r="N79" s="73" t="e">
        <f>SUMIF('[1]kontrola sítě 2'!F:I,D79,'[1]kontrola sítě 2'!H:H)</f>
        <v>#VALUE!</v>
      </c>
      <c r="O79" s="73" t="e">
        <f>SUMIF('[1]kontrola sítě 2'!F:I,D79,'[1]kontrola sítě 2'!I:I)</f>
        <v>#VALUE!</v>
      </c>
      <c r="P79" s="73" t="e">
        <f t="shared" si="5"/>
        <v>#VALUE!</v>
      </c>
      <c r="Q79" s="73" t="e">
        <f t="shared" si="6"/>
        <v>#VALUE!</v>
      </c>
      <c r="R79" s="73" t="e">
        <f t="shared" si="7"/>
        <v>#VALUE!</v>
      </c>
    </row>
    <row r="80" spans="1:18" ht="28.5" x14ac:dyDescent="0.25">
      <c r="A80" s="10" t="s">
        <v>127</v>
      </c>
      <c r="B80" s="11">
        <v>75004003</v>
      </c>
      <c r="C80" s="12" t="s">
        <v>128</v>
      </c>
      <c r="D80" s="63">
        <v>3650190</v>
      </c>
      <c r="E80" s="11" t="s">
        <v>42</v>
      </c>
      <c r="F80" s="11">
        <v>2015</v>
      </c>
      <c r="G80" s="13" t="s">
        <v>26</v>
      </c>
      <c r="H80" s="14">
        <v>53</v>
      </c>
      <c r="I80" s="73">
        <v>3650190</v>
      </c>
      <c r="J80" s="73">
        <v>53</v>
      </c>
      <c r="K80" s="73">
        <v>24.5</v>
      </c>
      <c r="L80" s="76">
        <v>53</v>
      </c>
      <c r="M80" s="14">
        <f t="shared" si="4"/>
        <v>0</v>
      </c>
      <c r="N80" s="73" t="e">
        <f>SUMIF('[1]kontrola sítě 2'!F:I,D80,'[1]kontrola sítě 2'!H:H)</f>
        <v>#VALUE!</v>
      </c>
      <c r="O80" s="73" t="e">
        <f>SUMIF('[1]kontrola sítě 2'!F:I,D80,'[1]kontrola sítě 2'!I:I)</f>
        <v>#VALUE!</v>
      </c>
      <c r="P80" s="73" t="e">
        <f t="shared" si="5"/>
        <v>#VALUE!</v>
      </c>
      <c r="Q80" s="73" t="e">
        <f t="shared" si="6"/>
        <v>#VALUE!</v>
      </c>
      <c r="R80" s="73" t="e">
        <f t="shared" si="7"/>
        <v>#VALUE!</v>
      </c>
    </row>
    <row r="81" spans="1:18" ht="28.5" x14ac:dyDescent="0.25">
      <c r="A81" s="10" t="s">
        <v>127</v>
      </c>
      <c r="B81" s="11">
        <v>75004003</v>
      </c>
      <c r="C81" s="12" t="s">
        <v>128</v>
      </c>
      <c r="D81" s="63">
        <v>9086937</v>
      </c>
      <c r="E81" s="11" t="s">
        <v>27</v>
      </c>
      <c r="F81" s="11">
        <v>2015</v>
      </c>
      <c r="G81" s="13" t="s">
        <v>26</v>
      </c>
      <c r="H81" s="14">
        <v>45</v>
      </c>
      <c r="I81" s="73">
        <v>9086937</v>
      </c>
      <c r="J81" s="73">
        <v>45</v>
      </c>
      <c r="K81" s="73">
        <v>31.5</v>
      </c>
      <c r="L81" s="76">
        <v>45</v>
      </c>
      <c r="M81" s="14">
        <f t="shared" si="4"/>
        <v>0</v>
      </c>
      <c r="N81" s="73" t="e">
        <f>SUMIF('[1]kontrola sítě 2'!F:I,D81,'[1]kontrola sítě 2'!H:H)</f>
        <v>#VALUE!</v>
      </c>
      <c r="O81" s="73" t="e">
        <f>SUMIF('[1]kontrola sítě 2'!F:I,D81,'[1]kontrola sítě 2'!I:I)</f>
        <v>#VALUE!</v>
      </c>
      <c r="P81" s="73" t="e">
        <f t="shared" si="5"/>
        <v>#VALUE!</v>
      </c>
      <c r="Q81" s="73" t="e">
        <f t="shared" si="6"/>
        <v>#VALUE!</v>
      </c>
      <c r="R81" s="73" t="e">
        <f t="shared" si="7"/>
        <v>#VALUE!</v>
      </c>
    </row>
    <row r="82" spans="1:18" ht="42.75" x14ac:dyDescent="0.25">
      <c r="A82" s="10" t="s">
        <v>129</v>
      </c>
      <c r="B82" s="11">
        <v>71197729</v>
      </c>
      <c r="C82" s="12" t="s">
        <v>130</v>
      </c>
      <c r="D82" s="63">
        <v>3431782</v>
      </c>
      <c r="E82" s="11" t="s">
        <v>41</v>
      </c>
      <c r="F82" s="11">
        <v>2015</v>
      </c>
      <c r="G82" s="13" t="s">
        <v>26</v>
      </c>
      <c r="H82" s="14">
        <v>125</v>
      </c>
      <c r="I82" s="73">
        <v>3431782</v>
      </c>
      <c r="J82" s="73">
        <v>125</v>
      </c>
      <c r="K82" s="73">
        <v>54.823</v>
      </c>
      <c r="L82" s="76">
        <v>125</v>
      </c>
      <c r="M82" s="14">
        <f t="shared" si="4"/>
        <v>0</v>
      </c>
      <c r="N82" s="73" t="e">
        <f>SUMIF('[1]kontrola sítě 2'!F:I,D82,'[1]kontrola sítě 2'!H:H)</f>
        <v>#VALUE!</v>
      </c>
      <c r="O82" s="73" t="e">
        <f>SUMIF('[1]kontrola sítě 2'!F:I,D82,'[1]kontrola sítě 2'!I:I)</f>
        <v>#VALUE!</v>
      </c>
      <c r="P82" s="73" t="e">
        <f t="shared" si="5"/>
        <v>#VALUE!</v>
      </c>
      <c r="Q82" s="73" t="e">
        <f t="shared" si="6"/>
        <v>#VALUE!</v>
      </c>
      <c r="R82" s="73" t="e">
        <f t="shared" si="7"/>
        <v>#VALUE!</v>
      </c>
    </row>
    <row r="83" spans="1:18" ht="42.75" x14ac:dyDescent="0.25">
      <c r="A83" s="10" t="s">
        <v>129</v>
      </c>
      <c r="B83" s="11">
        <v>71197729</v>
      </c>
      <c r="C83" s="12" t="s">
        <v>130</v>
      </c>
      <c r="D83" s="63">
        <v>1742378</v>
      </c>
      <c r="E83" s="11" t="s">
        <v>42</v>
      </c>
      <c r="F83" s="11">
        <v>2015</v>
      </c>
      <c r="G83" s="13" t="s">
        <v>26</v>
      </c>
      <c r="H83" s="14">
        <v>37</v>
      </c>
      <c r="I83" s="73">
        <v>1742378</v>
      </c>
      <c r="J83" s="73">
        <v>37</v>
      </c>
      <c r="K83" s="73">
        <v>22.202999999999999</v>
      </c>
      <c r="L83" s="76">
        <v>37</v>
      </c>
      <c r="M83" s="14">
        <f t="shared" si="4"/>
        <v>0</v>
      </c>
      <c r="N83" s="73" t="e">
        <f>SUMIF('[1]kontrola sítě 2'!F:I,D83,'[1]kontrola sítě 2'!H:H)</f>
        <v>#VALUE!</v>
      </c>
      <c r="O83" s="73" t="e">
        <f>SUMIF('[1]kontrola sítě 2'!F:I,D83,'[1]kontrola sítě 2'!I:I)</f>
        <v>#VALUE!</v>
      </c>
      <c r="P83" s="73" t="e">
        <f t="shared" si="5"/>
        <v>#VALUE!</v>
      </c>
      <c r="Q83" s="73" t="e">
        <f t="shared" si="6"/>
        <v>#VALUE!</v>
      </c>
      <c r="R83" s="73" t="e">
        <f t="shared" si="7"/>
        <v>#VALUE!</v>
      </c>
    </row>
    <row r="84" spans="1:18" ht="42.75" x14ac:dyDescent="0.25">
      <c r="A84" s="10" t="s">
        <v>129</v>
      </c>
      <c r="B84" s="11">
        <v>71197729</v>
      </c>
      <c r="C84" s="12" t="s">
        <v>130</v>
      </c>
      <c r="D84" s="63">
        <v>2424722</v>
      </c>
      <c r="E84" s="11" t="s">
        <v>27</v>
      </c>
      <c r="F84" s="11">
        <v>2015</v>
      </c>
      <c r="G84" s="13" t="s">
        <v>26</v>
      </c>
      <c r="H84" s="14">
        <v>36</v>
      </c>
      <c r="I84" s="73">
        <v>2424722</v>
      </c>
      <c r="J84" s="73">
        <v>36</v>
      </c>
      <c r="K84" s="73">
        <v>31.062999999999999</v>
      </c>
      <c r="L84" s="76">
        <v>36</v>
      </c>
      <c r="M84" s="14">
        <f t="shared" si="4"/>
        <v>0</v>
      </c>
      <c r="N84" s="73" t="e">
        <f>SUMIF('[1]kontrola sítě 2'!F:I,D84,'[1]kontrola sítě 2'!H:H)</f>
        <v>#VALUE!</v>
      </c>
      <c r="O84" s="73" t="e">
        <f>SUMIF('[1]kontrola sítě 2'!F:I,D84,'[1]kontrola sítě 2'!I:I)</f>
        <v>#VALUE!</v>
      </c>
      <c r="P84" s="73" t="e">
        <f t="shared" si="5"/>
        <v>#VALUE!</v>
      </c>
      <c r="Q84" s="73" t="e">
        <f t="shared" si="6"/>
        <v>#VALUE!</v>
      </c>
      <c r="R84" s="73" t="e">
        <f t="shared" si="7"/>
        <v>#VALUE!</v>
      </c>
    </row>
    <row r="85" spans="1:18" ht="42.75" x14ac:dyDescent="0.25">
      <c r="A85" s="10" t="s">
        <v>129</v>
      </c>
      <c r="B85" s="11">
        <v>71197729</v>
      </c>
      <c r="C85" s="12" t="s">
        <v>130</v>
      </c>
      <c r="D85" s="63">
        <v>4685638</v>
      </c>
      <c r="E85" s="11" t="s">
        <v>51</v>
      </c>
      <c r="F85" s="11">
        <v>2015</v>
      </c>
      <c r="G85" s="13" t="s">
        <v>26</v>
      </c>
      <c r="H85" s="14">
        <v>6</v>
      </c>
      <c r="I85" s="73">
        <v>4685638</v>
      </c>
      <c r="J85" s="73">
        <v>6</v>
      </c>
      <c r="K85" s="73">
        <v>1.0900000000000001</v>
      </c>
      <c r="L85" s="76">
        <v>6</v>
      </c>
      <c r="M85" s="14">
        <f t="shared" si="4"/>
        <v>0</v>
      </c>
      <c r="N85" s="73" t="e">
        <f>SUMIF('[1]kontrola sítě 2'!F:I,D85,'[1]kontrola sítě 2'!H:H)</f>
        <v>#VALUE!</v>
      </c>
      <c r="O85" s="73" t="e">
        <f>SUMIF('[1]kontrola sítě 2'!F:I,D85,'[1]kontrola sítě 2'!I:I)</f>
        <v>#VALUE!</v>
      </c>
      <c r="P85" s="73" t="e">
        <f t="shared" si="5"/>
        <v>#VALUE!</v>
      </c>
      <c r="Q85" s="73" t="e">
        <f t="shared" si="6"/>
        <v>#VALUE!</v>
      </c>
      <c r="R85" s="73" t="e">
        <f t="shared" si="7"/>
        <v>#VALUE!</v>
      </c>
    </row>
    <row r="86" spans="1:18" ht="28.5" x14ac:dyDescent="0.25">
      <c r="A86" s="23" t="s">
        <v>131</v>
      </c>
      <c r="B86" s="11">
        <v>75004020</v>
      </c>
      <c r="C86" s="12" t="s">
        <v>132</v>
      </c>
      <c r="D86" s="63">
        <v>4267964</v>
      </c>
      <c r="E86" s="11" t="s">
        <v>51</v>
      </c>
      <c r="F86" s="11">
        <v>2015</v>
      </c>
      <c r="G86" s="13" t="s">
        <v>26</v>
      </c>
      <c r="H86" s="14">
        <v>45</v>
      </c>
      <c r="I86" s="73">
        <v>4267964</v>
      </c>
      <c r="J86" s="73">
        <v>45</v>
      </c>
      <c r="K86" s="73">
        <v>5</v>
      </c>
      <c r="L86" s="76">
        <v>45</v>
      </c>
      <c r="M86" s="14">
        <f t="shared" si="4"/>
        <v>0</v>
      </c>
      <c r="N86" s="73" t="e">
        <f>SUMIF('[1]kontrola sítě 2'!F:I,D86,'[1]kontrola sítě 2'!H:H)</f>
        <v>#VALUE!</v>
      </c>
      <c r="O86" s="73" t="e">
        <f>SUMIF('[1]kontrola sítě 2'!F:I,D86,'[1]kontrola sítě 2'!I:I)</f>
        <v>#VALUE!</v>
      </c>
      <c r="P86" s="73" t="e">
        <f t="shared" si="5"/>
        <v>#VALUE!</v>
      </c>
      <c r="Q86" s="73" t="e">
        <f t="shared" si="6"/>
        <v>#VALUE!</v>
      </c>
      <c r="R86" s="73" t="e">
        <f t="shared" si="7"/>
        <v>#VALUE!</v>
      </c>
    </row>
    <row r="87" spans="1:18" ht="42.75" x14ac:dyDescent="0.25">
      <c r="A87" s="10" t="s">
        <v>133</v>
      </c>
      <c r="B87" s="11">
        <v>61985902</v>
      </c>
      <c r="C87" s="12" t="s">
        <v>134</v>
      </c>
      <c r="D87" s="63">
        <v>5471162</v>
      </c>
      <c r="E87" s="11" t="s">
        <v>41</v>
      </c>
      <c r="F87" s="11">
        <v>2015</v>
      </c>
      <c r="G87" s="13" t="s">
        <v>26</v>
      </c>
      <c r="H87" s="14">
        <v>78</v>
      </c>
      <c r="I87" s="73">
        <v>5471162</v>
      </c>
      <c r="J87" s="73">
        <v>78</v>
      </c>
      <c r="K87" s="73">
        <v>40</v>
      </c>
      <c r="L87" s="76">
        <v>78</v>
      </c>
      <c r="M87" s="14">
        <f t="shared" si="4"/>
        <v>0</v>
      </c>
      <c r="N87" s="73" t="e">
        <f>SUMIF('[1]kontrola sítě 2'!F:I,D87,'[1]kontrola sítě 2'!H:H)</f>
        <v>#VALUE!</v>
      </c>
      <c r="O87" s="73" t="e">
        <f>SUMIF('[1]kontrola sítě 2'!F:I,D87,'[1]kontrola sítě 2'!I:I)</f>
        <v>#VALUE!</v>
      </c>
      <c r="P87" s="73" t="e">
        <f t="shared" si="5"/>
        <v>#VALUE!</v>
      </c>
      <c r="Q87" s="73" t="e">
        <f t="shared" si="6"/>
        <v>#VALUE!</v>
      </c>
      <c r="R87" s="73" t="e">
        <f t="shared" si="7"/>
        <v>#VALUE!</v>
      </c>
    </row>
    <row r="88" spans="1:18" ht="42.75" x14ac:dyDescent="0.25">
      <c r="A88" s="10" t="s">
        <v>135</v>
      </c>
      <c r="B88" s="11">
        <v>70892181</v>
      </c>
      <c r="C88" s="12" t="s">
        <v>136</v>
      </c>
      <c r="D88" s="63">
        <v>2770754</v>
      </c>
      <c r="E88" s="11" t="s">
        <v>33</v>
      </c>
      <c r="F88" s="11">
        <v>2015</v>
      </c>
      <c r="G88" s="13" t="s">
        <v>21</v>
      </c>
      <c r="H88" s="14">
        <v>3</v>
      </c>
      <c r="I88" s="73">
        <v>2770754</v>
      </c>
      <c r="J88" s="73">
        <v>0</v>
      </c>
      <c r="K88" s="73">
        <v>8</v>
      </c>
      <c r="L88" s="76">
        <v>3</v>
      </c>
      <c r="M88" s="14">
        <f t="shared" si="4"/>
        <v>0</v>
      </c>
      <c r="N88" s="73" t="e">
        <f>SUMIF('[1]kontrola sítě 2'!F:I,D88,'[1]kontrola sítě 2'!H:H)</f>
        <v>#VALUE!</v>
      </c>
      <c r="O88" s="73" t="e">
        <f>SUMIF('[1]kontrola sítě 2'!F:I,D88,'[1]kontrola sítě 2'!I:I)</f>
        <v>#VALUE!</v>
      </c>
      <c r="P88" s="73" t="e">
        <f t="shared" si="5"/>
        <v>#VALUE!</v>
      </c>
      <c r="Q88" s="73" t="e">
        <f t="shared" si="6"/>
        <v>#VALUE!</v>
      </c>
      <c r="R88" s="73" t="e">
        <f t="shared" si="7"/>
        <v>#VALUE!</v>
      </c>
    </row>
    <row r="89" spans="1:18" ht="28.5" x14ac:dyDescent="0.25">
      <c r="A89" s="10" t="s">
        <v>137</v>
      </c>
      <c r="B89" s="11">
        <v>70008922</v>
      </c>
      <c r="C89" s="12" t="s">
        <v>138</v>
      </c>
      <c r="D89" s="63">
        <v>4339830</v>
      </c>
      <c r="E89" s="11" t="s">
        <v>42</v>
      </c>
      <c r="F89" s="11">
        <v>2015</v>
      </c>
      <c r="G89" s="13" t="s">
        <v>26</v>
      </c>
      <c r="H89" s="14">
        <v>40</v>
      </c>
      <c r="I89" s="73">
        <v>4339830</v>
      </c>
      <c r="J89" s="73">
        <v>40</v>
      </c>
      <c r="K89" s="73">
        <v>15.6</v>
      </c>
      <c r="L89" s="76">
        <v>40</v>
      </c>
      <c r="M89" s="14">
        <f t="shared" si="4"/>
        <v>0</v>
      </c>
      <c r="N89" s="73" t="e">
        <f>SUMIF('[1]kontrola sítě 2'!F:I,D89,'[1]kontrola sítě 2'!H:H)</f>
        <v>#VALUE!</v>
      </c>
      <c r="O89" s="73" t="e">
        <f>SUMIF('[1]kontrola sítě 2'!F:I,D89,'[1]kontrola sítě 2'!I:I)</f>
        <v>#VALUE!</v>
      </c>
      <c r="P89" s="73" t="e">
        <f t="shared" si="5"/>
        <v>#VALUE!</v>
      </c>
      <c r="Q89" s="73" t="e">
        <f t="shared" si="6"/>
        <v>#VALUE!</v>
      </c>
      <c r="R89" s="73" t="e">
        <f t="shared" si="7"/>
        <v>#VALUE!</v>
      </c>
    </row>
    <row r="90" spans="1:18" ht="28.5" x14ac:dyDescent="0.25">
      <c r="A90" s="10" t="s">
        <v>139</v>
      </c>
      <c r="B90" s="11">
        <v>28633342</v>
      </c>
      <c r="C90" s="12" t="s">
        <v>140</v>
      </c>
      <c r="D90" s="63">
        <v>8256894</v>
      </c>
      <c r="E90" s="11" t="s">
        <v>42</v>
      </c>
      <c r="F90" s="11">
        <v>2015</v>
      </c>
      <c r="G90" s="13" t="s">
        <v>26</v>
      </c>
      <c r="H90" s="14">
        <v>62</v>
      </c>
      <c r="I90" s="73">
        <v>8256894</v>
      </c>
      <c r="J90" s="73">
        <v>62</v>
      </c>
      <c r="K90" s="73">
        <v>27.382000000000001</v>
      </c>
      <c r="L90" s="76">
        <v>62</v>
      </c>
      <c r="M90" s="14">
        <f t="shared" si="4"/>
        <v>0</v>
      </c>
      <c r="N90" s="73" t="e">
        <f>SUMIF('[1]kontrola sítě 2'!F:I,D90,'[1]kontrola sítě 2'!H:H)</f>
        <v>#VALUE!</v>
      </c>
      <c r="O90" s="73" t="e">
        <f>SUMIF('[1]kontrola sítě 2'!F:I,D90,'[1]kontrola sítě 2'!I:I)</f>
        <v>#VALUE!</v>
      </c>
      <c r="P90" s="73" t="e">
        <f t="shared" si="5"/>
        <v>#VALUE!</v>
      </c>
      <c r="Q90" s="73" t="e">
        <f t="shared" si="6"/>
        <v>#VALUE!</v>
      </c>
      <c r="R90" s="73" t="e">
        <f t="shared" si="7"/>
        <v>#VALUE!</v>
      </c>
    </row>
    <row r="91" spans="1:18" ht="42.75" x14ac:dyDescent="0.25">
      <c r="A91" s="10" t="s">
        <v>141</v>
      </c>
      <c r="B91" s="11">
        <v>75004381</v>
      </c>
      <c r="C91" s="12" t="s">
        <v>142</v>
      </c>
      <c r="D91" s="63">
        <v>5699652</v>
      </c>
      <c r="E91" s="11" t="s">
        <v>42</v>
      </c>
      <c r="F91" s="11">
        <v>2015</v>
      </c>
      <c r="G91" s="13" t="s">
        <v>26</v>
      </c>
      <c r="H91" s="14">
        <v>53</v>
      </c>
      <c r="I91" s="73">
        <v>5699652</v>
      </c>
      <c r="J91" s="73">
        <v>53</v>
      </c>
      <c r="K91" s="73">
        <v>20.88</v>
      </c>
      <c r="L91" s="76">
        <v>53</v>
      </c>
      <c r="M91" s="14">
        <f t="shared" si="4"/>
        <v>0</v>
      </c>
      <c r="N91" s="73" t="e">
        <f>SUMIF('[1]kontrola sítě 2'!F:I,D91,'[1]kontrola sítě 2'!H:H)</f>
        <v>#VALUE!</v>
      </c>
      <c r="O91" s="73" t="e">
        <f>SUMIF('[1]kontrola sítě 2'!F:I,D91,'[1]kontrola sítě 2'!I:I)</f>
        <v>#VALUE!</v>
      </c>
      <c r="P91" s="73" t="e">
        <f t="shared" si="5"/>
        <v>#VALUE!</v>
      </c>
      <c r="Q91" s="73" t="e">
        <f t="shared" si="6"/>
        <v>#VALUE!</v>
      </c>
      <c r="R91" s="73" t="e">
        <f t="shared" si="7"/>
        <v>#VALUE!</v>
      </c>
    </row>
    <row r="92" spans="1:18" ht="57" x14ac:dyDescent="0.25">
      <c r="A92" s="10" t="s">
        <v>143</v>
      </c>
      <c r="B92" s="11">
        <v>27836886</v>
      </c>
      <c r="C92" s="12" t="s">
        <v>144</v>
      </c>
      <c r="D92" s="63">
        <v>4183576</v>
      </c>
      <c r="E92" s="11" t="s">
        <v>80</v>
      </c>
      <c r="F92" s="11">
        <v>2015</v>
      </c>
      <c r="G92" s="13" t="s">
        <v>21</v>
      </c>
      <c r="H92" s="14">
        <v>8</v>
      </c>
      <c r="I92" s="73">
        <v>4183576</v>
      </c>
      <c r="J92" s="73">
        <v>0</v>
      </c>
      <c r="K92" s="73">
        <v>8.5250000000000004</v>
      </c>
      <c r="L92" s="76">
        <v>8</v>
      </c>
      <c r="M92" s="14">
        <f t="shared" si="4"/>
        <v>0</v>
      </c>
      <c r="N92" s="73" t="e">
        <f>SUMIF('[1]kontrola sítě 2'!F:I,D92,'[1]kontrola sítě 2'!H:H)</f>
        <v>#VALUE!</v>
      </c>
      <c r="O92" s="73" t="e">
        <f>SUMIF('[1]kontrola sítě 2'!F:I,D92,'[1]kontrola sítě 2'!I:I)</f>
        <v>#VALUE!</v>
      </c>
      <c r="P92" s="73" t="e">
        <f t="shared" si="5"/>
        <v>#VALUE!</v>
      </c>
      <c r="Q92" s="73" t="e">
        <f t="shared" si="6"/>
        <v>#VALUE!</v>
      </c>
      <c r="R92" s="73" t="e">
        <f t="shared" si="7"/>
        <v>#VALUE!</v>
      </c>
    </row>
    <row r="93" spans="1:18" ht="42.75" x14ac:dyDescent="0.25">
      <c r="A93" s="12" t="s">
        <v>145</v>
      </c>
      <c r="B93" s="11">
        <v>66181399</v>
      </c>
      <c r="C93" s="12" t="s">
        <v>146</v>
      </c>
      <c r="D93" s="63">
        <v>2485003</v>
      </c>
      <c r="E93" s="11" t="s">
        <v>68</v>
      </c>
      <c r="F93" s="11">
        <v>2015</v>
      </c>
      <c r="G93" s="13" t="s">
        <v>21</v>
      </c>
      <c r="H93" s="14">
        <v>4.1440000000000001</v>
      </c>
      <c r="I93" s="73">
        <v>2485003</v>
      </c>
      <c r="J93" s="73">
        <v>0</v>
      </c>
      <c r="K93" s="73">
        <v>4.1429999999999998</v>
      </c>
      <c r="L93" s="76">
        <v>4.1429999999999998</v>
      </c>
      <c r="M93" s="14">
        <f t="shared" si="4"/>
        <v>-1.000000000000334E-3</v>
      </c>
      <c r="N93" s="73" t="e">
        <f>SUMIF('[1]kontrola sítě 2'!F:I,D93,'[1]kontrola sítě 2'!H:H)</f>
        <v>#VALUE!</v>
      </c>
      <c r="O93" s="73" t="e">
        <f>SUMIF('[1]kontrola sítě 2'!F:I,D93,'[1]kontrola sítě 2'!I:I)</f>
        <v>#VALUE!</v>
      </c>
      <c r="P93" s="73" t="e">
        <f t="shared" si="5"/>
        <v>#VALUE!</v>
      </c>
      <c r="Q93" s="73" t="e">
        <f t="shared" si="6"/>
        <v>#VALUE!</v>
      </c>
      <c r="R93" s="73" t="e">
        <f t="shared" si="7"/>
        <v>#VALUE!</v>
      </c>
    </row>
    <row r="94" spans="1:18" ht="42.75" x14ac:dyDescent="0.25">
      <c r="A94" s="25" t="s">
        <v>147</v>
      </c>
      <c r="B94" s="26">
        <v>2159554</v>
      </c>
      <c r="C94" s="27" t="s">
        <v>148</v>
      </c>
      <c r="D94" s="65">
        <v>8249258</v>
      </c>
      <c r="E94" s="11" t="s">
        <v>28</v>
      </c>
      <c r="F94" s="11">
        <v>2019</v>
      </c>
      <c r="G94" s="28" t="s">
        <v>21</v>
      </c>
      <c r="H94" s="14">
        <v>1.6</v>
      </c>
      <c r="I94" s="73">
        <v>8249258</v>
      </c>
      <c r="J94" s="73">
        <v>0</v>
      </c>
      <c r="K94" s="73">
        <v>1.593</v>
      </c>
      <c r="L94" s="76">
        <v>1.593</v>
      </c>
      <c r="M94" s="14">
        <f t="shared" si="4"/>
        <v>-7.0000000000001172E-3</v>
      </c>
      <c r="N94" s="73" t="e">
        <f>SUMIF('[1]kontrola sítě 2'!F:I,D94,'[1]kontrola sítě 2'!H:H)</f>
        <v>#VALUE!</v>
      </c>
      <c r="O94" s="73" t="e">
        <f>SUMIF('[1]kontrola sítě 2'!F:I,D94,'[1]kontrola sítě 2'!I:I)</f>
        <v>#VALUE!</v>
      </c>
      <c r="P94" s="73" t="e">
        <f t="shared" si="5"/>
        <v>#VALUE!</v>
      </c>
      <c r="Q94" s="73" t="e">
        <f t="shared" si="6"/>
        <v>#VALUE!</v>
      </c>
      <c r="R94" s="73" t="e">
        <f t="shared" si="7"/>
        <v>#VALUE!</v>
      </c>
    </row>
    <row r="95" spans="1:18" ht="42.75" x14ac:dyDescent="0.25">
      <c r="A95" s="10" t="s">
        <v>147</v>
      </c>
      <c r="B95" s="11">
        <v>2159554</v>
      </c>
      <c r="C95" s="12" t="s">
        <v>148</v>
      </c>
      <c r="D95" s="63">
        <v>9912805</v>
      </c>
      <c r="E95" s="11" t="s">
        <v>30</v>
      </c>
      <c r="F95" s="11">
        <v>2017</v>
      </c>
      <c r="G95" s="13" t="s">
        <v>26</v>
      </c>
      <c r="H95" s="14">
        <v>12</v>
      </c>
      <c r="I95" s="73">
        <v>9912805</v>
      </c>
      <c r="J95" s="73">
        <v>12</v>
      </c>
      <c r="K95" s="73">
        <v>2.1</v>
      </c>
      <c r="L95" s="76">
        <v>12</v>
      </c>
      <c r="M95" s="14">
        <f t="shared" si="4"/>
        <v>0</v>
      </c>
      <c r="N95" s="73" t="e">
        <f>SUMIF('[1]kontrola sítě 2'!F:I,D95,'[1]kontrola sítě 2'!H:H)</f>
        <v>#VALUE!</v>
      </c>
      <c r="O95" s="73" t="e">
        <f>SUMIF('[1]kontrola sítě 2'!F:I,D95,'[1]kontrola sítě 2'!I:I)</f>
        <v>#VALUE!</v>
      </c>
      <c r="P95" s="73" t="e">
        <f t="shared" si="5"/>
        <v>#VALUE!</v>
      </c>
      <c r="Q95" s="73" t="e">
        <f t="shared" si="6"/>
        <v>#VALUE!</v>
      </c>
      <c r="R95" s="73" t="e">
        <f t="shared" si="7"/>
        <v>#VALUE!</v>
      </c>
    </row>
    <row r="96" spans="1:18" ht="42.75" x14ac:dyDescent="0.25">
      <c r="A96" s="10" t="s">
        <v>150</v>
      </c>
      <c r="B96" s="11">
        <v>70599963</v>
      </c>
      <c r="C96" s="12" t="s">
        <v>151</v>
      </c>
      <c r="D96" s="63">
        <v>1711215</v>
      </c>
      <c r="E96" s="11" t="s">
        <v>68</v>
      </c>
      <c r="F96" s="11">
        <v>2015</v>
      </c>
      <c r="G96" s="13" t="s">
        <v>21</v>
      </c>
      <c r="H96" s="14">
        <v>5</v>
      </c>
      <c r="I96" s="73">
        <v>1711215</v>
      </c>
      <c r="J96" s="73">
        <v>0</v>
      </c>
      <c r="K96" s="73">
        <v>5</v>
      </c>
      <c r="L96" s="76">
        <v>5</v>
      </c>
      <c r="M96" s="14">
        <f t="shared" si="4"/>
        <v>0</v>
      </c>
      <c r="N96" s="73" t="e">
        <f>SUMIF('[1]kontrola sítě 2'!F:I,D96,'[1]kontrola sítě 2'!H:H)</f>
        <v>#VALUE!</v>
      </c>
      <c r="O96" s="73" t="e">
        <f>SUMIF('[1]kontrola sítě 2'!F:I,D96,'[1]kontrola sítě 2'!I:I)</f>
        <v>#VALUE!</v>
      </c>
      <c r="P96" s="73" t="e">
        <f t="shared" si="5"/>
        <v>#VALUE!</v>
      </c>
      <c r="Q96" s="73" t="e">
        <f t="shared" si="6"/>
        <v>#VALUE!</v>
      </c>
      <c r="R96" s="73" t="e">
        <f t="shared" si="7"/>
        <v>#VALUE!</v>
      </c>
    </row>
    <row r="97" spans="1:18" ht="42.75" x14ac:dyDescent="0.25">
      <c r="A97" s="10" t="s">
        <v>150</v>
      </c>
      <c r="B97" s="11">
        <v>70599963</v>
      </c>
      <c r="C97" s="12" t="s">
        <v>151</v>
      </c>
      <c r="D97" s="63">
        <v>6126836</v>
      </c>
      <c r="E97" s="11" t="s">
        <v>153</v>
      </c>
      <c r="F97" s="11">
        <v>2015</v>
      </c>
      <c r="G97" s="13" t="s">
        <v>21</v>
      </c>
      <c r="H97" s="14">
        <v>2.2000000000000002</v>
      </c>
      <c r="I97" s="73">
        <v>6126836</v>
      </c>
      <c r="J97" s="73">
        <v>0</v>
      </c>
      <c r="K97" s="73">
        <v>2.2000000000000002</v>
      </c>
      <c r="L97" s="76">
        <v>2.2000000000000002</v>
      </c>
      <c r="M97" s="14">
        <f t="shared" si="4"/>
        <v>0</v>
      </c>
      <c r="N97" s="73" t="e">
        <f>SUMIF('[1]kontrola sítě 2'!F:I,D97,'[1]kontrola sítě 2'!H:H)</f>
        <v>#VALUE!</v>
      </c>
      <c r="O97" s="73" t="e">
        <f>SUMIF('[1]kontrola sítě 2'!F:I,D97,'[1]kontrola sítě 2'!I:I)</f>
        <v>#VALUE!</v>
      </c>
      <c r="P97" s="73" t="e">
        <f t="shared" si="5"/>
        <v>#VALUE!</v>
      </c>
      <c r="Q97" s="73" t="e">
        <f t="shared" si="6"/>
        <v>#VALUE!</v>
      </c>
      <c r="R97" s="73" t="e">
        <f t="shared" si="7"/>
        <v>#VALUE!</v>
      </c>
    </row>
    <row r="98" spans="1:18" ht="42.75" x14ac:dyDescent="0.25">
      <c r="A98" s="10" t="s">
        <v>150</v>
      </c>
      <c r="B98" s="11">
        <v>70599963</v>
      </c>
      <c r="C98" s="12" t="s">
        <v>151</v>
      </c>
      <c r="D98" s="63">
        <v>4082996</v>
      </c>
      <c r="E98" s="11" t="s">
        <v>80</v>
      </c>
      <c r="F98" s="11">
        <v>2015</v>
      </c>
      <c r="G98" s="13" t="s">
        <v>21</v>
      </c>
      <c r="H98" s="14">
        <v>5.05</v>
      </c>
      <c r="I98" s="73">
        <v>4082996</v>
      </c>
      <c r="J98" s="73">
        <v>0</v>
      </c>
      <c r="K98" s="73">
        <v>5.05</v>
      </c>
      <c r="L98" s="76">
        <v>5.05</v>
      </c>
      <c r="M98" s="14">
        <f t="shared" si="4"/>
        <v>0</v>
      </c>
      <c r="N98" s="73" t="e">
        <f>SUMIF('[1]kontrola sítě 2'!F:I,D98,'[1]kontrola sítě 2'!H:H)</f>
        <v>#VALUE!</v>
      </c>
      <c r="O98" s="73" t="e">
        <f>SUMIF('[1]kontrola sítě 2'!F:I,D98,'[1]kontrola sítě 2'!I:I)</f>
        <v>#VALUE!</v>
      </c>
      <c r="P98" s="73" t="e">
        <f t="shared" si="5"/>
        <v>#VALUE!</v>
      </c>
      <c r="Q98" s="73" t="e">
        <f t="shared" si="6"/>
        <v>#VALUE!</v>
      </c>
      <c r="R98" s="73" t="e">
        <f t="shared" si="7"/>
        <v>#VALUE!</v>
      </c>
    </row>
    <row r="99" spans="1:18" ht="42.75" x14ac:dyDescent="0.25">
      <c r="A99" s="10" t="s">
        <v>150</v>
      </c>
      <c r="B99" s="11">
        <v>70599963</v>
      </c>
      <c r="C99" s="12" t="s">
        <v>151</v>
      </c>
      <c r="D99" s="63">
        <v>3412710</v>
      </c>
      <c r="E99" s="11" t="s">
        <v>154</v>
      </c>
      <c r="F99" s="11">
        <v>2015</v>
      </c>
      <c r="G99" s="13" t="s">
        <v>26</v>
      </c>
      <c r="H99" s="14">
        <v>14</v>
      </c>
      <c r="I99" s="73">
        <v>3412710</v>
      </c>
      <c r="J99" s="73">
        <v>14</v>
      </c>
      <c r="K99" s="73">
        <v>5.5</v>
      </c>
      <c r="L99" s="76">
        <v>14</v>
      </c>
      <c r="M99" s="14">
        <f t="shared" si="4"/>
        <v>0</v>
      </c>
      <c r="N99" s="73" t="e">
        <f>SUMIF('[1]kontrola sítě 2'!F:I,D99,'[1]kontrola sítě 2'!H:H)</f>
        <v>#VALUE!</v>
      </c>
      <c r="O99" s="73" t="e">
        <f>SUMIF('[1]kontrola sítě 2'!F:I,D99,'[1]kontrola sítě 2'!I:I)</f>
        <v>#VALUE!</v>
      </c>
      <c r="P99" s="73" t="e">
        <f t="shared" si="5"/>
        <v>#VALUE!</v>
      </c>
      <c r="Q99" s="73" t="e">
        <f t="shared" si="6"/>
        <v>#VALUE!</v>
      </c>
      <c r="R99" s="73" t="e">
        <f t="shared" si="7"/>
        <v>#VALUE!</v>
      </c>
    </row>
    <row r="100" spans="1:18" ht="42.75" x14ac:dyDescent="0.25">
      <c r="A100" s="10" t="s">
        <v>150</v>
      </c>
      <c r="B100" s="11">
        <v>70599963</v>
      </c>
      <c r="C100" s="12" t="s">
        <v>151</v>
      </c>
      <c r="D100" s="63">
        <v>2496384</v>
      </c>
      <c r="E100" s="11" t="s">
        <v>33</v>
      </c>
      <c r="F100" s="11">
        <v>2015</v>
      </c>
      <c r="G100" s="13" t="s">
        <v>21</v>
      </c>
      <c r="H100" s="14">
        <v>1.83</v>
      </c>
      <c r="I100" s="73">
        <v>2496384</v>
      </c>
      <c r="J100" s="73">
        <v>0</v>
      </c>
      <c r="K100" s="73">
        <v>1.83</v>
      </c>
      <c r="L100" s="76">
        <v>1.83</v>
      </c>
      <c r="M100" s="14">
        <f t="shared" si="4"/>
        <v>0</v>
      </c>
      <c r="N100" s="73" t="e">
        <f>SUMIF('[1]kontrola sítě 2'!F:I,D100,'[1]kontrola sítě 2'!H:H)</f>
        <v>#VALUE!</v>
      </c>
      <c r="O100" s="73" t="e">
        <f>SUMIF('[1]kontrola sítě 2'!F:I,D100,'[1]kontrola sítě 2'!I:I)</f>
        <v>#VALUE!</v>
      </c>
      <c r="P100" s="73" t="e">
        <f t="shared" si="5"/>
        <v>#VALUE!</v>
      </c>
      <c r="Q100" s="73" t="e">
        <f t="shared" si="6"/>
        <v>#VALUE!</v>
      </c>
      <c r="R100" s="73" t="e">
        <f t="shared" si="7"/>
        <v>#VALUE!</v>
      </c>
    </row>
    <row r="101" spans="1:18" ht="42.75" x14ac:dyDescent="0.25">
      <c r="A101" s="10" t="s">
        <v>155</v>
      </c>
      <c r="B101" s="11">
        <v>25900757</v>
      </c>
      <c r="C101" s="12" t="s">
        <v>156</v>
      </c>
      <c r="D101" s="63">
        <v>5468799</v>
      </c>
      <c r="E101" s="11" t="s">
        <v>68</v>
      </c>
      <c r="F101" s="11">
        <v>2015</v>
      </c>
      <c r="G101" s="13" t="s">
        <v>21</v>
      </c>
      <c r="H101" s="14">
        <v>1</v>
      </c>
      <c r="I101" s="73">
        <v>5468799</v>
      </c>
      <c r="J101" s="73">
        <v>0</v>
      </c>
      <c r="K101" s="73">
        <v>1.05</v>
      </c>
      <c r="L101" s="76">
        <v>1</v>
      </c>
      <c r="M101" s="14">
        <f t="shared" si="4"/>
        <v>0</v>
      </c>
      <c r="N101" s="73" t="e">
        <f>SUMIF('[1]kontrola sítě 2'!F:I,D101,'[1]kontrola sítě 2'!H:H)</f>
        <v>#VALUE!</v>
      </c>
      <c r="O101" s="73" t="e">
        <f>SUMIF('[1]kontrola sítě 2'!F:I,D101,'[1]kontrola sítě 2'!I:I)</f>
        <v>#VALUE!</v>
      </c>
      <c r="P101" s="73" t="e">
        <f t="shared" si="5"/>
        <v>#VALUE!</v>
      </c>
      <c r="Q101" s="73" t="e">
        <f t="shared" si="6"/>
        <v>#VALUE!</v>
      </c>
      <c r="R101" s="73" t="e">
        <f t="shared" si="7"/>
        <v>#VALUE!</v>
      </c>
    </row>
    <row r="102" spans="1:18" ht="42.75" x14ac:dyDescent="0.25">
      <c r="A102" s="10" t="s">
        <v>157</v>
      </c>
      <c r="B102" s="11">
        <v>73634671</v>
      </c>
      <c r="C102" s="12" t="s">
        <v>158</v>
      </c>
      <c r="D102" s="63">
        <v>9004092</v>
      </c>
      <c r="E102" s="11" t="s">
        <v>58</v>
      </c>
      <c r="F102" s="11">
        <v>2015</v>
      </c>
      <c r="G102" s="13" t="s">
        <v>26</v>
      </c>
      <c r="H102" s="14">
        <v>30</v>
      </c>
      <c r="I102" s="73">
        <v>9004092</v>
      </c>
      <c r="J102" s="73">
        <v>30</v>
      </c>
      <c r="K102" s="73">
        <v>16.286000000000001</v>
      </c>
      <c r="L102" s="76">
        <v>30</v>
      </c>
      <c r="M102" s="14">
        <f t="shared" si="4"/>
        <v>0</v>
      </c>
      <c r="N102" s="73" t="e">
        <f>SUMIF('[1]kontrola sítě 2'!F:I,D102,'[1]kontrola sítě 2'!H:H)</f>
        <v>#VALUE!</v>
      </c>
      <c r="O102" s="73" t="e">
        <f>SUMIF('[1]kontrola sítě 2'!F:I,D102,'[1]kontrola sítě 2'!I:I)</f>
        <v>#VALUE!</v>
      </c>
      <c r="P102" s="73" t="e">
        <f t="shared" si="5"/>
        <v>#VALUE!</v>
      </c>
      <c r="Q102" s="73" t="e">
        <f t="shared" si="6"/>
        <v>#VALUE!</v>
      </c>
      <c r="R102" s="73" t="e">
        <f t="shared" si="7"/>
        <v>#VALUE!</v>
      </c>
    </row>
    <row r="103" spans="1:18" ht="42.75" x14ac:dyDescent="0.25">
      <c r="A103" s="10" t="s">
        <v>159</v>
      </c>
      <c r="B103" s="11">
        <v>45180326</v>
      </c>
      <c r="C103" s="12" t="s">
        <v>160</v>
      </c>
      <c r="D103" s="63">
        <v>4362944</v>
      </c>
      <c r="E103" s="11" t="s">
        <v>57</v>
      </c>
      <c r="F103" s="11">
        <v>2015</v>
      </c>
      <c r="G103" s="13" t="s">
        <v>21</v>
      </c>
      <c r="H103" s="14">
        <v>4.9000000000000004</v>
      </c>
      <c r="I103" s="73">
        <v>4362944</v>
      </c>
      <c r="J103" s="73">
        <v>0</v>
      </c>
      <c r="K103" s="73">
        <v>5.6</v>
      </c>
      <c r="L103" s="76">
        <v>4.9000000000000004</v>
      </c>
      <c r="M103" s="14">
        <f t="shared" si="4"/>
        <v>0</v>
      </c>
      <c r="N103" s="73" t="e">
        <f>SUMIF('[1]kontrola sítě 2'!F:I,D103,'[1]kontrola sítě 2'!H:H)</f>
        <v>#VALUE!</v>
      </c>
      <c r="O103" s="73" t="e">
        <f>SUMIF('[1]kontrola sítě 2'!F:I,D103,'[1]kontrola sítě 2'!I:I)</f>
        <v>#VALUE!</v>
      </c>
      <c r="P103" s="73" t="e">
        <f t="shared" si="5"/>
        <v>#VALUE!</v>
      </c>
      <c r="Q103" s="73" t="e">
        <f t="shared" si="6"/>
        <v>#VALUE!</v>
      </c>
      <c r="R103" s="73" t="e">
        <f t="shared" si="7"/>
        <v>#VALUE!</v>
      </c>
    </row>
    <row r="104" spans="1:18" ht="42.75" x14ac:dyDescent="0.25">
      <c r="A104" s="10" t="s">
        <v>159</v>
      </c>
      <c r="B104" s="11">
        <v>45180326</v>
      </c>
      <c r="C104" s="12" t="s">
        <v>160</v>
      </c>
      <c r="D104" s="63">
        <v>7980945</v>
      </c>
      <c r="E104" s="11" t="s">
        <v>29</v>
      </c>
      <c r="F104" s="11">
        <v>2015</v>
      </c>
      <c r="G104" s="13" t="s">
        <v>21</v>
      </c>
      <c r="H104" s="14">
        <v>4.5</v>
      </c>
      <c r="I104" s="73">
        <v>7980945</v>
      </c>
      <c r="J104" s="73">
        <v>0</v>
      </c>
      <c r="K104" s="73">
        <v>5.6429999999999998</v>
      </c>
      <c r="L104" s="76">
        <v>4.5</v>
      </c>
      <c r="M104" s="14">
        <f t="shared" si="4"/>
        <v>0</v>
      </c>
      <c r="N104" s="73" t="e">
        <f>SUMIF('[1]kontrola sítě 2'!F:I,D104,'[1]kontrola sítě 2'!H:H)</f>
        <v>#VALUE!</v>
      </c>
      <c r="O104" s="73" t="e">
        <f>SUMIF('[1]kontrola sítě 2'!F:I,D104,'[1]kontrola sítě 2'!I:I)</f>
        <v>#VALUE!</v>
      </c>
      <c r="P104" s="73" t="e">
        <f t="shared" si="5"/>
        <v>#VALUE!</v>
      </c>
      <c r="Q104" s="73" t="e">
        <f t="shared" si="6"/>
        <v>#VALUE!</v>
      </c>
      <c r="R104" s="73" t="e">
        <f t="shared" si="7"/>
        <v>#VALUE!</v>
      </c>
    </row>
    <row r="105" spans="1:18" ht="42.75" x14ac:dyDescent="0.25">
      <c r="A105" s="10" t="s">
        <v>159</v>
      </c>
      <c r="B105" s="11">
        <v>45180326</v>
      </c>
      <c r="C105" s="12" t="s">
        <v>160</v>
      </c>
      <c r="D105" s="63">
        <v>9009912</v>
      </c>
      <c r="E105" s="11" t="s">
        <v>20</v>
      </c>
      <c r="F105" s="11">
        <v>2015</v>
      </c>
      <c r="G105" s="13" t="s">
        <v>21</v>
      </c>
      <c r="H105" s="14">
        <v>12.09</v>
      </c>
      <c r="I105" s="73">
        <v>9009912</v>
      </c>
      <c r="J105" s="73">
        <v>0</v>
      </c>
      <c r="K105" s="73">
        <v>12.3</v>
      </c>
      <c r="L105" s="76">
        <v>12.09</v>
      </c>
      <c r="M105" s="14">
        <f t="shared" si="4"/>
        <v>0</v>
      </c>
      <c r="N105" s="73" t="e">
        <f>SUMIF('[1]kontrola sítě 2'!F:I,D105,'[1]kontrola sítě 2'!H:H)</f>
        <v>#VALUE!</v>
      </c>
      <c r="O105" s="73" t="e">
        <f>SUMIF('[1]kontrola sítě 2'!F:I,D105,'[1]kontrola sítě 2'!I:I)</f>
        <v>#VALUE!</v>
      </c>
      <c r="P105" s="73" t="e">
        <f t="shared" si="5"/>
        <v>#VALUE!</v>
      </c>
      <c r="Q105" s="73" t="e">
        <f t="shared" si="6"/>
        <v>#VALUE!</v>
      </c>
      <c r="R105" s="73" t="e">
        <f t="shared" si="7"/>
        <v>#VALUE!</v>
      </c>
    </row>
    <row r="106" spans="1:18" ht="42.75" x14ac:dyDescent="0.25">
      <c r="A106" s="10" t="s">
        <v>159</v>
      </c>
      <c r="B106" s="11">
        <v>45180326</v>
      </c>
      <c r="C106" s="12" t="s">
        <v>160</v>
      </c>
      <c r="D106" s="63">
        <v>2964461</v>
      </c>
      <c r="E106" s="11" t="s">
        <v>52</v>
      </c>
      <c r="F106" s="11">
        <v>2015</v>
      </c>
      <c r="G106" s="13" t="s">
        <v>21</v>
      </c>
      <c r="H106" s="14">
        <v>4.5999999999999996</v>
      </c>
      <c r="I106" s="73">
        <v>2964461</v>
      </c>
      <c r="J106" s="73">
        <v>0</v>
      </c>
      <c r="K106" s="73">
        <v>5.2</v>
      </c>
      <c r="L106" s="76">
        <v>4.5999999999999996</v>
      </c>
      <c r="M106" s="14">
        <f t="shared" si="4"/>
        <v>0</v>
      </c>
      <c r="N106" s="73" t="e">
        <f>SUMIF('[1]kontrola sítě 2'!F:I,D106,'[1]kontrola sítě 2'!H:H)</f>
        <v>#VALUE!</v>
      </c>
      <c r="O106" s="73" t="e">
        <f>SUMIF('[1]kontrola sítě 2'!F:I,D106,'[1]kontrola sítě 2'!I:I)</f>
        <v>#VALUE!</v>
      </c>
      <c r="P106" s="73" t="e">
        <f t="shared" si="5"/>
        <v>#VALUE!</v>
      </c>
      <c r="Q106" s="73" t="e">
        <f t="shared" si="6"/>
        <v>#VALUE!</v>
      </c>
      <c r="R106" s="73" t="e">
        <f t="shared" si="7"/>
        <v>#VALUE!</v>
      </c>
    </row>
    <row r="107" spans="1:18" ht="42.75" x14ac:dyDescent="0.25">
      <c r="A107" s="10" t="s">
        <v>159</v>
      </c>
      <c r="B107" s="11">
        <v>45180326</v>
      </c>
      <c r="C107" s="12" t="s">
        <v>160</v>
      </c>
      <c r="D107" s="63">
        <v>3235520</v>
      </c>
      <c r="E107" s="11" t="s">
        <v>52</v>
      </c>
      <c r="F107" s="11">
        <v>2015</v>
      </c>
      <c r="G107" s="13" t="s">
        <v>21</v>
      </c>
      <c r="H107" s="14">
        <v>8.85</v>
      </c>
      <c r="I107" s="73">
        <v>3235520</v>
      </c>
      <c r="J107" s="73">
        <v>0</v>
      </c>
      <c r="K107" s="73">
        <v>9.1</v>
      </c>
      <c r="L107" s="76">
        <v>8.85</v>
      </c>
      <c r="M107" s="14">
        <f t="shared" si="4"/>
        <v>0</v>
      </c>
      <c r="N107" s="73" t="e">
        <f>SUMIF('[1]kontrola sítě 2'!F:I,D107,'[1]kontrola sítě 2'!H:H)</f>
        <v>#VALUE!</v>
      </c>
      <c r="O107" s="73" t="e">
        <f>SUMIF('[1]kontrola sítě 2'!F:I,D107,'[1]kontrola sítě 2'!I:I)</f>
        <v>#VALUE!</v>
      </c>
      <c r="P107" s="73" t="e">
        <f t="shared" si="5"/>
        <v>#VALUE!</v>
      </c>
      <c r="Q107" s="73" t="e">
        <f t="shared" si="6"/>
        <v>#VALUE!</v>
      </c>
      <c r="R107" s="73" t="e">
        <f t="shared" si="7"/>
        <v>#VALUE!</v>
      </c>
    </row>
    <row r="108" spans="1:18" ht="42.75" x14ac:dyDescent="0.25">
      <c r="A108" s="10" t="s">
        <v>161</v>
      </c>
      <c r="B108" s="11">
        <v>60339241</v>
      </c>
      <c r="C108" s="12" t="s">
        <v>162</v>
      </c>
      <c r="D108" s="63">
        <v>2945433</v>
      </c>
      <c r="E108" s="11" t="s">
        <v>49</v>
      </c>
      <c r="F108" s="11">
        <v>2015</v>
      </c>
      <c r="G108" s="13" t="s">
        <v>21</v>
      </c>
      <c r="H108" s="14">
        <v>6</v>
      </c>
      <c r="I108" s="73">
        <v>2945433</v>
      </c>
      <c r="J108" s="73">
        <v>0</v>
      </c>
      <c r="K108" s="73">
        <v>6.1</v>
      </c>
      <c r="L108" s="76">
        <v>6</v>
      </c>
      <c r="M108" s="14">
        <f t="shared" si="4"/>
        <v>0</v>
      </c>
      <c r="N108" s="73" t="e">
        <f>SUMIF('[1]kontrola sítě 2'!F:I,D108,'[1]kontrola sítě 2'!H:H)</f>
        <v>#VALUE!</v>
      </c>
      <c r="O108" s="73" t="e">
        <f>SUMIF('[1]kontrola sítě 2'!F:I,D108,'[1]kontrola sítě 2'!I:I)</f>
        <v>#VALUE!</v>
      </c>
      <c r="P108" s="73" t="e">
        <f t="shared" si="5"/>
        <v>#VALUE!</v>
      </c>
      <c r="Q108" s="73" t="e">
        <f t="shared" si="6"/>
        <v>#VALUE!</v>
      </c>
      <c r="R108" s="73" t="e">
        <f t="shared" si="7"/>
        <v>#VALUE!</v>
      </c>
    </row>
    <row r="109" spans="1:18" ht="42.75" x14ac:dyDescent="0.25">
      <c r="A109" s="10" t="s">
        <v>161</v>
      </c>
      <c r="B109" s="11">
        <v>60339241</v>
      </c>
      <c r="C109" s="12" t="s">
        <v>162</v>
      </c>
      <c r="D109" s="63">
        <v>5410563</v>
      </c>
      <c r="E109" s="11" t="s">
        <v>42</v>
      </c>
      <c r="F109" s="11">
        <v>2015</v>
      </c>
      <c r="G109" s="13" t="s">
        <v>26</v>
      </c>
      <c r="H109" s="14">
        <v>35</v>
      </c>
      <c r="I109" s="73">
        <v>5410563</v>
      </c>
      <c r="J109" s="73">
        <v>35</v>
      </c>
      <c r="K109" s="73">
        <v>20.350000000000001</v>
      </c>
      <c r="L109" s="76">
        <v>35</v>
      </c>
      <c r="M109" s="14">
        <f t="shared" si="4"/>
        <v>0</v>
      </c>
      <c r="N109" s="73" t="e">
        <f>SUMIF('[1]kontrola sítě 2'!F:I,D109,'[1]kontrola sítě 2'!H:H)</f>
        <v>#VALUE!</v>
      </c>
      <c r="O109" s="73" t="e">
        <f>SUMIF('[1]kontrola sítě 2'!F:I,D109,'[1]kontrola sítě 2'!I:I)</f>
        <v>#VALUE!</v>
      </c>
      <c r="P109" s="73" t="e">
        <f t="shared" si="5"/>
        <v>#VALUE!</v>
      </c>
      <c r="Q109" s="73" t="e">
        <f t="shared" si="6"/>
        <v>#VALUE!</v>
      </c>
      <c r="R109" s="73" t="e">
        <f t="shared" si="7"/>
        <v>#VALUE!</v>
      </c>
    </row>
    <row r="110" spans="1:18" ht="42.75" x14ac:dyDescent="0.25">
      <c r="A110" s="10" t="s">
        <v>161</v>
      </c>
      <c r="B110" s="11">
        <v>60339241</v>
      </c>
      <c r="C110" s="12" t="s">
        <v>162</v>
      </c>
      <c r="D110" s="63">
        <v>9825174</v>
      </c>
      <c r="E110" s="11" t="s">
        <v>42</v>
      </c>
      <c r="F110" s="11">
        <v>2015</v>
      </c>
      <c r="G110" s="13" t="s">
        <v>26</v>
      </c>
      <c r="H110" s="14">
        <v>20</v>
      </c>
      <c r="I110" s="73">
        <v>9825174</v>
      </c>
      <c r="J110" s="73">
        <v>20</v>
      </c>
      <c r="K110" s="73">
        <v>10.959</v>
      </c>
      <c r="L110" s="76">
        <v>20</v>
      </c>
      <c r="M110" s="14">
        <f t="shared" si="4"/>
        <v>0</v>
      </c>
      <c r="N110" s="73" t="e">
        <f>SUMIF('[1]kontrola sítě 2'!F:I,D110,'[1]kontrola sítě 2'!H:H)</f>
        <v>#VALUE!</v>
      </c>
      <c r="O110" s="73" t="e">
        <f>SUMIF('[1]kontrola sítě 2'!F:I,D110,'[1]kontrola sítě 2'!I:I)</f>
        <v>#VALUE!</v>
      </c>
      <c r="P110" s="73" t="e">
        <f t="shared" si="5"/>
        <v>#VALUE!</v>
      </c>
      <c r="Q110" s="73" t="e">
        <f t="shared" si="6"/>
        <v>#VALUE!</v>
      </c>
      <c r="R110" s="73" t="e">
        <f t="shared" si="7"/>
        <v>#VALUE!</v>
      </c>
    </row>
    <row r="111" spans="1:18" ht="42.75" x14ac:dyDescent="0.25">
      <c r="A111" s="10" t="s">
        <v>161</v>
      </c>
      <c r="B111" s="11">
        <v>60339241</v>
      </c>
      <c r="C111" s="12" t="s">
        <v>162</v>
      </c>
      <c r="D111" s="63">
        <v>6965737</v>
      </c>
      <c r="E111" s="11" t="s">
        <v>27</v>
      </c>
      <c r="F111" s="11">
        <v>2015</v>
      </c>
      <c r="G111" s="13" t="s">
        <v>26</v>
      </c>
      <c r="H111" s="14">
        <v>14</v>
      </c>
      <c r="I111" s="73">
        <v>6965737</v>
      </c>
      <c r="J111" s="73">
        <v>14</v>
      </c>
      <c r="K111" s="73">
        <v>11.85</v>
      </c>
      <c r="L111" s="76">
        <v>14</v>
      </c>
      <c r="M111" s="14">
        <f t="shared" si="4"/>
        <v>0</v>
      </c>
      <c r="N111" s="73" t="e">
        <f>SUMIF('[1]kontrola sítě 2'!F:I,D111,'[1]kontrola sítě 2'!H:H)</f>
        <v>#VALUE!</v>
      </c>
      <c r="O111" s="73" t="e">
        <f>SUMIF('[1]kontrola sítě 2'!F:I,D111,'[1]kontrola sítě 2'!I:I)</f>
        <v>#VALUE!</v>
      </c>
      <c r="P111" s="73" t="e">
        <f t="shared" si="5"/>
        <v>#VALUE!</v>
      </c>
      <c r="Q111" s="73" t="e">
        <f t="shared" si="6"/>
        <v>#VALUE!</v>
      </c>
      <c r="R111" s="73" t="e">
        <f t="shared" si="7"/>
        <v>#VALUE!</v>
      </c>
    </row>
    <row r="112" spans="1:18" ht="42.75" x14ac:dyDescent="0.25">
      <c r="A112" s="10" t="s">
        <v>161</v>
      </c>
      <c r="B112" s="11">
        <v>60339241</v>
      </c>
      <c r="C112" s="12" t="s">
        <v>162</v>
      </c>
      <c r="D112" s="63">
        <v>6281058</v>
      </c>
      <c r="E112" s="11" t="s">
        <v>52</v>
      </c>
      <c r="F112" s="11">
        <v>2015</v>
      </c>
      <c r="G112" s="13" t="s">
        <v>21</v>
      </c>
      <c r="H112" s="14">
        <v>3.7</v>
      </c>
      <c r="I112" s="73">
        <v>6281058</v>
      </c>
      <c r="J112" s="73">
        <v>0</v>
      </c>
      <c r="K112" s="73">
        <v>3.7</v>
      </c>
      <c r="L112" s="76">
        <v>3.7</v>
      </c>
      <c r="M112" s="14">
        <f t="shared" si="4"/>
        <v>0</v>
      </c>
      <c r="N112" s="73" t="e">
        <f>SUMIF('[1]kontrola sítě 2'!F:I,D112,'[1]kontrola sítě 2'!H:H)</f>
        <v>#VALUE!</v>
      </c>
      <c r="O112" s="73" t="e">
        <f>SUMIF('[1]kontrola sítě 2'!F:I,D112,'[1]kontrola sítě 2'!I:I)</f>
        <v>#VALUE!</v>
      </c>
      <c r="P112" s="73" t="e">
        <f t="shared" si="5"/>
        <v>#VALUE!</v>
      </c>
      <c r="Q112" s="73" t="e">
        <f t="shared" si="6"/>
        <v>#VALUE!</v>
      </c>
      <c r="R112" s="73" t="e">
        <f t="shared" si="7"/>
        <v>#VALUE!</v>
      </c>
    </row>
    <row r="113" spans="1:18" ht="42.75" x14ac:dyDescent="0.25">
      <c r="A113" s="10" t="s">
        <v>163</v>
      </c>
      <c r="B113" s="11">
        <v>70236445</v>
      </c>
      <c r="C113" s="12" t="s">
        <v>164</v>
      </c>
      <c r="D113" s="63">
        <v>7448197</v>
      </c>
      <c r="E113" s="11" t="s">
        <v>57</v>
      </c>
      <c r="F113" s="11">
        <v>2015</v>
      </c>
      <c r="G113" s="13" t="s">
        <v>21</v>
      </c>
      <c r="H113" s="14">
        <v>2.46</v>
      </c>
      <c r="I113" s="73">
        <v>7448197</v>
      </c>
      <c r="J113" s="73">
        <v>0</v>
      </c>
      <c r="K113" s="73">
        <v>2.46</v>
      </c>
      <c r="L113" s="76">
        <v>2.46</v>
      </c>
      <c r="M113" s="14">
        <f t="shared" si="4"/>
        <v>0</v>
      </c>
      <c r="N113" s="73" t="e">
        <f>SUMIF('[1]kontrola sítě 2'!F:I,D113,'[1]kontrola sítě 2'!H:H)</f>
        <v>#VALUE!</v>
      </c>
      <c r="O113" s="73" t="e">
        <f>SUMIF('[1]kontrola sítě 2'!F:I,D113,'[1]kontrola sítě 2'!I:I)</f>
        <v>#VALUE!</v>
      </c>
      <c r="P113" s="73" t="e">
        <f t="shared" si="5"/>
        <v>#VALUE!</v>
      </c>
      <c r="Q113" s="73" t="e">
        <f t="shared" si="6"/>
        <v>#VALUE!</v>
      </c>
      <c r="R113" s="73" t="e">
        <f t="shared" si="7"/>
        <v>#VALUE!</v>
      </c>
    </row>
    <row r="114" spans="1:18" ht="42.75" x14ac:dyDescent="0.25">
      <c r="A114" s="10" t="s">
        <v>163</v>
      </c>
      <c r="B114" s="11">
        <v>70236445</v>
      </c>
      <c r="C114" s="12" t="s">
        <v>164</v>
      </c>
      <c r="D114" s="63">
        <v>2320245</v>
      </c>
      <c r="E114" s="11" t="s">
        <v>68</v>
      </c>
      <c r="F114" s="11">
        <v>2015</v>
      </c>
      <c r="G114" s="13" t="s">
        <v>21</v>
      </c>
      <c r="H114" s="14">
        <v>4.5</v>
      </c>
      <c r="I114" s="73">
        <v>2320245</v>
      </c>
      <c r="J114" s="73">
        <v>0</v>
      </c>
      <c r="K114" s="73">
        <v>4.5</v>
      </c>
      <c r="L114" s="76">
        <v>4.5</v>
      </c>
      <c r="M114" s="14">
        <f t="shared" si="4"/>
        <v>0</v>
      </c>
      <c r="N114" s="73" t="e">
        <f>SUMIF('[1]kontrola sítě 2'!F:I,D114,'[1]kontrola sítě 2'!H:H)</f>
        <v>#VALUE!</v>
      </c>
      <c r="O114" s="73" t="e">
        <f>SUMIF('[1]kontrola sítě 2'!F:I,D114,'[1]kontrola sítě 2'!I:I)</f>
        <v>#VALUE!</v>
      </c>
      <c r="P114" s="73" t="e">
        <f t="shared" si="5"/>
        <v>#VALUE!</v>
      </c>
      <c r="Q114" s="73" t="e">
        <f t="shared" si="6"/>
        <v>#VALUE!</v>
      </c>
      <c r="R114" s="73" t="e">
        <f t="shared" si="7"/>
        <v>#VALUE!</v>
      </c>
    </row>
    <row r="115" spans="1:18" ht="42.75" x14ac:dyDescent="0.25">
      <c r="A115" s="25" t="s">
        <v>165</v>
      </c>
      <c r="B115" s="26">
        <v>70236445</v>
      </c>
      <c r="C115" s="27" t="s">
        <v>164</v>
      </c>
      <c r="D115" s="65">
        <v>5002562</v>
      </c>
      <c r="E115" s="26" t="s">
        <v>58</v>
      </c>
      <c r="F115" s="26">
        <v>2018</v>
      </c>
      <c r="G115" s="28" t="s">
        <v>21</v>
      </c>
      <c r="H115" s="14">
        <v>1.9</v>
      </c>
      <c r="I115" s="73">
        <v>5002562</v>
      </c>
      <c r="J115" s="73">
        <v>0</v>
      </c>
      <c r="K115" s="73">
        <v>2.972</v>
      </c>
      <c r="L115" s="76">
        <v>1.9</v>
      </c>
      <c r="M115" s="14">
        <f t="shared" si="4"/>
        <v>0</v>
      </c>
      <c r="N115" s="73" t="e">
        <f>SUMIF('[1]kontrola sítě 2'!F:I,D115,'[1]kontrola sítě 2'!H:H)</f>
        <v>#VALUE!</v>
      </c>
      <c r="O115" s="73" t="e">
        <f>SUMIF('[1]kontrola sítě 2'!F:I,D115,'[1]kontrola sítě 2'!I:I)</f>
        <v>#VALUE!</v>
      </c>
      <c r="P115" s="73" t="e">
        <f t="shared" si="5"/>
        <v>#VALUE!</v>
      </c>
      <c r="Q115" s="73" t="e">
        <f t="shared" si="6"/>
        <v>#VALUE!</v>
      </c>
      <c r="R115" s="73" t="e">
        <f t="shared" si="7"/>
        <v>#VALUE!</v>
      </c>
    </row>
    <row r="116" spans="1:18" ht="28.5" x14ac:dyDescent="0.25">
      <c r="A116" s="10" t="s">
        <v>166</v>
      </c>
      <c r="B116" s="11">
        <v>47921218</v>
      </c>
      <c r="C116" s="12" t="s">
        <v>167</v>
      </c>
      <c r="D116" s="63">
        <v>6168537</v>
      </c>
      <c r="E116" s="11" t="s">
        <v>42</v>
      </c>
      <c r="F116" s="11">
        <v>2015</v>
      </c>
      <c r="G116" s="13" t="s">
        <v>26</v>
      </c>
      <c r="H116" s="14">
        <v>47</v>
      </c>
      <c r="I116" s="73">
        <v>6168537</v>
      </c>
      <c r="J116" s="73">
        <v>47</v>
      </c>
      <c r="K116" s="73">
        <v>21.834</v>
      </c>
      <c r="L116" s="76">
        <v>47</v>
      </c>
      <c r="M116" s="14">
        <f t="shared" si="4"/>
        <v>0</v>
      </c>
      <c r="N116" s="73" t="e">
        <f>SUMIF('[1]kontrola sítě 2'!F:I,D116,'[1]kontrola sítě 2'!H:H)</f>
        <v>#VALUE!</v>
      </c>
      <c r="O116" s="73" t="e">
        <f>SUMIF('[1]kontrola sítě 2'!F:I,D116,'[1]kontrola sítě 2'!I:I)</f>
        <v>#VALUE!</v>
      </c>
      <c r="P116" s="73" t="e">
        <f t="shared" si="5"/>
        <v>#VALUE!</v>
      </c>
      <c r="Q116" s="73" t="e">
        <f t="shared" si="6"/>
        <v>#VALUE!</v>
      </c>
      <c r="R116" s="73" t="e">
        <f t="shared" si="7"/>
        <v>#VALUE!</v>
      </c>
    </row>
    <row r="117" spans="1:18" ht="38.25" x14ac:dyDescent="0.25">
      <c r="A117" s="10" t="s">
        <v>166</v>
      </c>
      <c r="B117" s="11">
        <v>47921218</v>
      </c>
      <c r="C117" s="12" t="s">
        <v>167</v>
      </c>
      <c r="D117" s="63">
        <v>6863791</v>
      </c>
      <c r="E117" s="11" t="s">
        <v>52</v>
      </c>
      <c r="F117" s="11">
        <v>2015</v>
      </c>
      <c r="G117" s="13" t="s">
        <v>21</v>
      </c>
      <c r="H117" s="14">
        <v>8.09</v>
      </c>
      <c r="I117" s="73">
        <v>6863791</v>
      </c>
      <c r="J117" s="73">
        <v>0</v>
      </c>
      <c r="K117" s="73">
        <v>9.7859999999999996</v>
      </c>
      <c r="L117" s="76">
        <v>8.09</v>
      </c>
      <c r="M117" s="14">
        <f t="shared" si="4"/>
        <v>0</v>
      </c>
      <c r="N117" s="73" t="e">
        <f>SUMIF('[1]kontrola sítě 2'!F:I,D117,'[1]kontrola sítě 2'!H:H)</f>
        <v>#VALUE!</v>
      </c>
      <c r="O117" s="73" t="e">
        <f>SUMIF('[1]kontrola sítě 2'!F:I,D117,'[1]kontrola sítě 2'!I:I)</f>
        <v>#VALUE!</v>
      </c>
      <c r="P117" s="73" t="e">
        <f t="shared" si="5"/>
        <v>#VALUE!</v>
      </c>
      <c r="Q117" s="73" t="e">
        <f t="shared" si="6"/>
        <v>#VALUE!</v>
      </c>
      <c r="R117" s="73" t="e">
        <f t="shared" si="7"/>
        <v>#VALUE!</v>
      </c>
    </row>
    <row r="118" spans="1:18" ht="42.75" x14ac:dyDescent="0.25">
      <c r="A118" s="10" t="s">
        <v>168</v>
      </c>
      <c r="B118" s="11">
        <v>44936427</v>
      </c>
      <c r="C118" s="12" t="s">
        <v>169</v>
      </c>
      <c r="D118" s="63">
        <v>4476630</v>
      </c>
      <c r="E118" s="11" t="s">
        <v>170</v>
      </c>
      <c r="F118" s="11">
        <v>2015</v>
      </c>
      <c r="G118" s="13" t="s">
        <v>21</v>
      </c>
      <c r="H118" s="14">
        <v>3.1970000000000001</v>
      </c>
      <c r="I118" s="73">
        <v>4476630</v>
      </c>
      <c r="J118" s="73">
        <v>6</v>
      </c>
      <c r="K118" s="73">
        <v>3.6160000000000001</v>
      </c>
      <c r="L118" s="76">
        <v>3.1970000000000001</v>
      </c>
      <c r="M118" s="14">
        <f t="shared" si="4"/>
        <v>0</v>
      </c>
      <c r="N118" s="73" t="e">
        <f>SUMIF('[1]kontrola sítě 2'!F:I,D118,'[1]kontrola sítě 2'!H:H)</f>
        <v>#VALUE!</v>
      </c>
      <c r="O118" s="73" t="e">
        <f>SUMIF('[1]kontrola sítě 2'!F:I,D118,'[1]kontrola sítě 2'!I:I)</f>
        <v>#VALUE!</v>
      </c>
      <c r="P118" s="73" t="e">
        <f t="shared" si="5"/>
        <v>#VALUE!</v>
      </c>
      <c r="Q118" s="73" t="e">
        <f t="shared" si="6"/>
        <v>#VALUE!</v>
      </c>
      <c r="R118" s="73" t="e">
        <f t="shared" si="7"/>
        <v>#VALUE!</v>
      </c>
    </row>
    <row r="119" spans="1:18" ht="42.75" x14ac:dyDescent="0.25">
      <c r="A119" s="10" t="s">
        <v>168</v>
      </c>
      <c r="B119" s="11">
        <v>44936427</v>
      </c>
      <c r="C119" s="12" t="s">
        <v>169</v>
      </c>
      <c r="D119" s="63">
        <v>3191053</v>
      </c>
      <c r="E119" s="11" t="s">
        <v>28</v>
      </c>
      <c r="F119" s="11">
        <v>2015</v>
      </c>
      <c r="G119" s="13" t="s">
        <v>21</v>
      </c>
      <c r="H119" s="14">
        <v>5.5990000000000002</v>
      </c>
      <c r="I119" s="73">
        <v>3191053</v>
      </c>
      <c r="J119" s="73">
        <v>0</v>
      </c>
      <c r="K119" s="73">
        <v>6.0179999999999998</v>
      </c>
      <c r="L119" s="76">
        <v>5.5990000000000002</v>
      </c>
      <c r="M119" s="14">
        <f t="shared" si="4"/>
        <v>0</v>
      </c>
      <c r="N119" s="73" t="e">
        <f>SUMIF('[1]kontrola sítě 2'!F:I,D119,'[1]kontrola sítě 2'!H:H)</f>
        <v>#VALUE!</v>
      </c>
      <c r="O119" s="73" t="e">
        <f>SUMIF('[1]kontrola sítě 2'!F:I,D119,'[1]kontrola sítě 2'!I:I)</f>
        <v>#VALUE!</v>
      </c>
      <c r="P119" s="73" t="e">
        <f t="shared" si="5"/>
        <v>#VALUE!</v>
      </c>
      <c r="Q119" s="73" t="e">
        <f t="shared" si="6"/>
        <v>#VALUE!</v>
      </c>
      <c r="R119" s="73" t="e">
        <f t="shared" si="7"/>
        <v>#VALUE!</v>
      </c>
    </row>
    <row r="120" spans="1:18" ht="42.75" x14ac:dyDescent="0.25">
      <c r="A120" s="10" t="s">
        <v>168</v>
      </c>
      <c r="B120" s="11">
        <v>44936427</v>
      </c>
      <c r="C120" s="12" t="s">
        <v>169</v>
      </c>
      <c r="D120" s="63">
        <v>8923745</v>
      </c>
      <c r="E120" s="11" t="s">
        <v>29</v>
      </c>
      <c r="F120" s="11">
        <v>2015</v>
      </c>
      <c r="G120" s="13" t="s">
        <v>21</v>
      </c>
      <c r="H120" s="14">
        <v>3.1739999999999999</v>
      </c>
      <c r="I120" s="73">
        <v>8923745</v>
      </c>
      <c r="J120" s="73">
        <v>0</v>
      </c>
      <c r="K120" s="73">
        <v>3.3559999999999999</v>
      </c>
      <c r="L120" s="76">
        <v>3.1739999999999999</v>
      </c>
      <c r="M120" s="14">
        <f t="shared" si="4"/>
        <v>0</v>
      </c>
      <c r="N120" s="73" t="e">
        <f>SUMIF('[1]kontrola sítě 2'!F:I,D120,'[1]kontrola sítě 2'!H:H)</f>
        <v>#VALUE!</v>
      </c>
      <c r="O120" s="73" t="e">
        <f>SUMIF('[1]kontrola sítě 2'!F:I,D120,'[1]kontrola sítě 2'!I:I)</f>
        <v>#VALUE!</v>
      </c>
      <c r="P120" s="73" t="e">
        <f t="shared" si="5"/>
        <v>#VALUE!</v>
      </c>
      <c r="Q120" s="73" t="e">
        <f t="shared" si="6"/>
        <v>#VALUE!</v>
      </c>
      <c r="R120" s="73" t="e">
        <f t="shared" si="7"/>
        <v>#VALUE!</v>
      </c>
    </row>
    <row r="121" spans="1:18" ht="42.75" x14ac:dyDescent="0.25">
      <c r="A121" s="10" t="s">
        <v>168</v>
      </c>
      <c r="B121" s="11">
        <v>44936427</v>
      </c>
      <c r="C121" s="12" t="s">
        <v>169</v>
      </c>
      <c r="D121" s="63">
        <v>4448004</v>
      </c>
      <c r="E121" s="11" t="s">
        <v>30</v>
      </c>
      <c r="F121" s="11">
        <v>2015</v>
      </c>
      <c r="G121" s="13" t="s">
        <v>26</v>
      </c>
      <c r="H121" s="14">
        <v>18</v>
      </c>
      <c r="I121" s="73">
        <v>4448004</v>
      </c>
      <c r="J121" s="73">
        <v>18</v>
      </c>
      <c r="K121" s="73">
        <v>2.4700000000000002</v>
      </c>
      <c r="L121" s="76">
        <v>18</v>
      </c>
      <c r="M121" s="14">
        <f t="shared" si="4"/>
        <v>0</v>
      </c>
      <c r="N121" s="73" t="e">
        <f>SUMIF('[1]kontrola sítě 2'!F:I,D121,'[1]kontrola sítě 2'!H:H)</f>
        <v>#VALUE!</v>
      </c>
      <c r="O121" s="73" t="e">
        <f>SUMIF('[1]kontrola sítě 2'!F:I,D121,'[1]kontrola sítě 2'!I:I)</f>
        <v>#VALUE!</v>
      </c>
      <c r="P121" s="73" t="e">
        <f t="shared" si="5"/>
        <v>#VALUE!</v>
      </c>
      <c r="Q121" s="73" t="e">
        <f t="shared" si="6"/>
        <v>#VALUE!</v>
      </c>
      <c r="R121" s="73" t="e">
        <f t="shared" si="7"/>
        <v>#VALUE!</v>
      </c>
    </row>
    <row r="122" spans="1:18" ht="42.75" x14ac:dyDescent="0.25">
      <c r="A122" s="10" t="s">
        <v>168</v>
      </c>
      <c r="B122" s="11">
        <v>44936427</v>
      </c>
      <c r="C122" s="12" t="s">
        <v>169</v>
      </c>
      <c r="D122" s="63">
        <v>8269308</v>
      </c>
      <c r="E122" s="11" t="s">
        <v>30</v>
      </c>
      <c r="F122" s="11">
        <v>2015</v>
      </c>
      <c r="G122" s="13" t="s">
        <v>26</v>
      </c>
      <c r="H122" s="14">
        <v>10</v>
      </c>
      <c r="I122" s="73">
        <v>8269308</v>
      </c>
      <c r="J122" s="73">
        <v>10</v>
      </c>
      <c r="K122" s="73">
        <v>1.6220000000000001</v>
      </c>
      <c r="L122" s="76">
        <v>10</v>
      </c>
      <c r="M122" s="14">
        <f t="shared" si="4"/>
        <v>0</v>
      </c>
      <c r="N122" s="73" t="e">
        <f>SUMIF('[1]kontrola sítě 2'!F:I,D122,'[1]kontrola sítě 2'!H:H)</f>
        <v>#VALUE!</v>
      </c>
      <c r="O122" s="73" t="e">
        <f>SUMIF('[1]kontrola sítě 2'!F:I,D122,'[1]kontrola sítě 2'!I:I)</f>
        <v>#VALUE!</v>
      </c>
      <c r="P122" s="73" t="e">
        <f t="shared" si="5"/>
        <v>#VALUE!</v>
      </c>
      <c r="Q122" s="73" t="e">
        <f t="shared" si="6"/>
        <v>#VALUE!</v>
      </c>
      <c r="R122" s="73" t="e">
        <f t="shared" si="7"/>
        <v>#VALUE!</v>
      </c>
    </row>
    <row r="123" spans="1:18" ht="42.75" x14ac:dyDescent="0.25">
      <c r="A123" s="10" t="s">
        <v>168</v>
      </c>
      <c r="B123" s="11">
        <v>44936427</v>
      </c>
      <c r="C123" s="12" t="s">
        <v>169</v>
      </c>
      <c r="D123" s="63">
        <v>3298211</v>
      </c>
      <c r="E123" s="11" t="s">
        <v>36</v>
      </c>
      <c r="F123" s="11">
        <v>2015</v>
      </c>
      <c r="G123" s="13" t="s">
        <v>21</v>
      </c>
      <c r="H123" s="14">
        <v>1.6</v>
      </c>
      <c r="I123" s="73">
        <v>3298211</v>
      </c>
      <c r="J123" s="73">
        <v>0</v>
      </c>
      <c r="K123" s="73">
        <v>1.6</v>
      </c>
      <c r="L123" s="76">
        <v>1.6</v>
      </c>
      <c r="M123" s="14">
        <f t="shared" si="4"/>
        <v>0</v>
      </c>
      <c r="N123" s="73" t="e">
        <f>SUMIF('[1]kontrola sítě 2'!F:I,D123,'[1]kontrola sítě 2'!H:H)</f>
        <v>#VALUE!</v>
      </c>
      <c r="O123" s="73" t="e">
        <f>SUMIF('[1]kontrola sítě 2'!F:I,D123,'[1]kontrola sítě 2'!I:I)</f>
        <v>#VALUE!</v>
      </c>
      <c r="P123" s="73" t="e">
        <f t="shared" si="5"/>
        <v>#VALUE!</v>
      </c>
      <c r="Q123" s="73" t="e">
        <f t="shared" si="6"/>
        <v>#VALUE!</v>
      </c>
      <c r="R123" s="73" t="e">
        <f t="shared" si="7"/>
        <v>#VALUE!</v>
      </c>
    </row>
    <row r="124" spans="1:18" ht="42.75" x14ac:dyDescent="0.25">
      <c r="A124" s="25" t="s">
        <v>168</v>
      </c>
      <c r="B124" s="26">
        <v>44936427</v>
      </c>
      <c r="C124" s="27" t="s">
        <v>169</v>
      </c>
      <c r="D124" s="65">
        <v>8656171</v>
      </c>
      <c r="E124" s="26" t="s">
        <v>52</v>
      </c>
      <c r="F124" s="26">
        <v>2018</v>
      </c>
      <c r="G124" s="28" t="s">
        <v>21</v>
      </c>
      <c r="H124" s="14">
        <v>4</v>
      </c>
      <c r="I124" s="73">
        <v>8656171</v>
      </c>
      <c r="J124" s="73">
        <v>0</v>
      </c>
      <c r="K124" s="73">
        <v>4.4009999999999998</v>
      </c>
      <c r="L124" s="76">
        <v>4</v>
      </c>
      <c r="M124" s="14">
        <f t="shared" si="4"/>
        <v>0</v>
      </c>
      <c r="N124" s="73" t="e">
        <f>SUMIF('[1]kontrola sítě 2'!F:I,D124,'[1]kontrola sítě 2'!H:H)</f>
        <v>#VALUE!</v>
      </c>
      <c r="O124" s="73" t="e">
        <f>SUMIF('[1]kontrola sítě 2'!F:I,D124,'[1]kontrola sítě 2'!I:I)</f>
        <v>#VALUE!</v>
      </c>
      <c r="P124" s="73" t="e">
        <f t="shared" si="5"/>
        <v>#VALUE!</v>
      </c>
      <c r="Q124" s="73" t="e">
        <f t="shared" si="6"/>
        <v>#VALUE!</v>
      </c>
      <c r="R124" s="73" t="e">
        <f t="shared" si="7"/>
        <v>#VALUE!</v>
      </c>
    </row>
    <row r="125" spans="1:18" ht="42.75" x14ac:dyDescent="0.25">
      <c r="A125" s="10" t="s">
        <v>168</v>
      </c>
      <c r="B125" s="11">
        <v>44936427</v>
      </c>
      <c r="C125" s="12" t="s">
        <v>169</v>
      </c>
      <c r="D125" s="63">
        <v>9584323</v>
      </c>
      <c r="E125" s="11" t="s">
        <v>52</v>
      </c>
      <c r="F125" s="11">
        <v>2015</v>
      </c>
      <c r="G125" s="13" t="s">
        <v>21</v>
      </c>
      <c r="H125" s="14">
        <v>26.71</v>
      </c>
      <c r="I125" s="73">
        <v>9584323</v>
      </c>
      <c r="J125" s="73">
        <v>0</v>
      </c>
      <c r="K125" s="73">
        <v>27.138000000000002</v>
      </c>
      <c r="L125" s="76">
        <v>26.71</v>
      </c>
      <c r="M125" s="14">
        <f t="shared" si="4"/>
        <v>0</v>
      </c>
      <c r="N125" s="73" t="e">
        <f>SUMIF('[1]kontrola sítě 2'!F:I,D125,'[1]kontrola sítě 2'!H:H)</f>
        <v>#VALUE!</v>
      </c>
      <c r="O125" s="73" t="e">
        <f>SUMIF('[1]kontrola sítě 2'!F:I,D125,'[1]kontrola sítě 2'!I:I)</f>
        <v>#VALUE!</v>
      </c>
      <c r="P125" s="73" t="e">
        <f t="shared" si="5"/>
        <v>#VALUE!</v>
      </c>
      <c r="Q125" s="73" t="e">
        <f t="shared" si="6"/>
        <v>#VALUE!</v>
      </c>
      <c r="R125" s="73" t="e">
        <f t="shared" si="7"/>
        <v>#VALUE!</v>
      </c>
    </row>
    <row r="126" spans="1:18" ht="42.75" x14ac:dyDescent="0.25">
      <c r="A126" s="10" t="s">
        <v>168</v>
      </c>
      <c r="B126" s="11">
        <v>44936427</v>
      </c>
      <c r="C126" s="12" t="s">
        <v>169</v>
      </c>
      <c r="D126" s="63">
        <v>9694329</v>
      </c>
      <c r="E126" s="11" t="s">
        <v>59</v>
      </c>
      <c r="F126" s="11">
        <v>2015</v>
      </c>
      <c r="G126" s="13" t="s">
        <v>21</v>
      </c>
      <c r="H126" s="14">
        <v>1.94</v>
      </c>
      <c r="I126" s="73">
        <v>9694329</v>
      </c>
      <c r="J126" s="73">
        <v>0</v>
      </c>
      <c r="K126" s="73">
        <v>2.012</v>
      </c>
      <c r="L126" s="76">
        <v>1.94</v>
      </c>
      <c r="M126" s="14">
        <f t="shared" si="4"/>
        <v>0</v>
      </c>
      <c r="N126" s="73" t="e">
        <f>SUMIF('[1]kontrola sítě 2'!F:I,D126,'[1]kontrola sítě 2'!H:H)</f>
        <v>#VALUE!</v>
      </c>
      <c r="O126" s="73" t="e">
        <f>SUMIF('[1]kontrola sítě 2'!F:I,D126,'[1]kontrola sítě 2'!I:I)</f>
        <v>#VALUE!</v>
      </c>
      <c r="P126" s="73" t="e">
        <f t="shared" si="5"/>
        <v>#VALUE!</v>
      </c>
      <c r="Q126" s="73" t="e">
        <f t="shared" si="6"/>
        <v>#VALUE!</v>
      </c>
      <c r="R126" s="73" t="e">
        <f t="shared" si="7"/>
        <v>#VALUE!</v>
      </c>
    </row>
    <row r="127" spans="1:18" ht="42.75" x14ac:dyDescent="0.25">
      <c r="A127" s="10" t="s">
        <v>168</v>
      </c>
      <c r="B127" s="11">
        <v>44936427</v>
      </c>
      <c r="C127" s="12" t="s">
        <v>169</v>
      </c>
      <c r="D127" s="63">
        <v>4722894</v>
      </c>
      <c r="E127" s="11" t="s">
        <v>68</v>
      </c>
      <c r="F127" s="11">
        <v>2015</v>
      </c>
      <c r="G127" s="13" t="s">
        <v>21</v>
      </c>
      <c r="H127" s="14">
        <v>3.359</v>
      </c>
      <c r="I127" s="73">
        <v>4722894</v>
      </c>
      <c r="J127" s="73">
        <v>0</v>
      </c>
      <c r="K127" s="73">
        <v>3.407</v>
      </c>
      <c r="L127" s="76">
        <v>3.359</v>
      </c>
      <c r="M127" s="14">
        <f t="shared" si="4"/>
        <v>0</v>
      </c>
      <c r="N127" s="73" t="e">
        <f>SUMIF('[1]kontrola sítě 2'!F:I,D127,'[1]kontrola sítě 2'!H:H)</f>
        <v>#VALUE!</v>
      </c>
      <c r="O127" s="73" t="e">
        <f>SUMIF('[1]kontrola sítě 2'!F:I,D127,'[1]kontrola sítě 2'!I:I)</f>
        <v>#VALUE!</v>
      </c>
      <c r="P127" s="73" t="e">
        <f t="shared" si="5"/>
        <v>#VALUE!</v>
      </c>
      <c r="Q127" s="73" t="e">
        <f t="shared" si="6"/>
        <v>#VALUE!</v>
      </c>
      <c r="R127" s="73" t="e">
        <f t="shared" si="7"/>
        <v>#VALUE!</v>
      </c>
    </row>
    <row r="128" spans="1:18" ht="71.25" x14ac:dyDescent="0.25">
      <c r="A128" s="10" t="s">
        <v>168</v>
      </c>
      <c r="B128" s="11">
        <v>44936427</v>
      </c>
      <c r="C128" s="12" t="s">
        <v>169</v>
      </c>
      <c r="D128" s="63">
        <v>7437924</v>
      </c>
      <c r="E128" s="11" t="s">
        <v>171</v>
      </c>
      <c r="F128" s="11">
        <v>2015</v>
      </c>
      <c r="G128" s="13" t="s">
        <v>21</v>
      </c>
      <c r="H128" s="14">
        <v>2.5379999999999998</v>
      </c>
      <c r="I128" s="73">
        <v>7437924</v>
      </c>
      <c r="J128" s="73">
        <v>0</v>
      </c>
      <c r="K128" s="73">
        <v>2.6480000000000001</v>
      </c>
      <c r="L128" s="76">
        <v>2.5379999999999998</v>
      </c>
      <c r="M128" s="14">
        <f t="shared" si="4"/>
        <v>0</v>
      </c>
      <c r="N128" s="73" t="e">
        <f>SUMIF('[1]kontrola sítě 2'!F:I,D128,'[1]kontrola sítě 2'!H:H)</f>
        <v>#VALUE!</v>
      </c>
      <c r="O128" s="73" t="e">
        <f>SUMIF('[1]kontrola sítě 2'!F:I,D128,'[1]kontrola sítě 2'!I:I)</f>
        <v>#VALUE!</v>
      </c>
      <c r="P128" s="73" t="e">
        <f t="shared" si="5"/>
        <v>#VALUE!</v>
      </c>
      <c r="Q128" s="73" t="e">
        <f t="shared" si="6"/>
        <v>#VALUE!</v>
      </c>
      <c r="R128" s="73" t="e">
        <f t="shared" si="7"/>
        <v>#VALUE!</v>
      </c>
    </row>
    <row r="129" spans="1:18" ht="42.75" x14ac:dyDescent="0.25">
      <c r="A129" s="10" t="s">
        <v>168</v>
      </c>
      <c r="B129" s="11">
        <v>44936427</v>
      </c>
      <c r="C129" s="12" t="s">
        <v>169</v>
      </c>
      <c r="D129" s="63">
        <v>5949432</v>
      </c>
      <c r="E129" s="11" t="s">
        <v>153</v>
      </c>
      <c r="F129" s="11">
        <v>2015</v>
      </c>
      <c r="G129" s="13" t="s">
        <v>21</v>
      </c>
      <c r="H129" s="14">
        <v>1.6</v>
      </c>
      <c r="I129" s="73">
        <v>5949432</v>
      </c>
      <c r="J129" s="73">
        <v>0</v>
      </c>
      <c r="K129" s="73">
        <v>1.6</v>
      </c>
      <c r="L129" s="76">
        <v>1.6</v>
      </c>
      <c r="M129" s="14">
        <f t="shared" si="4"/>
        <v>0</v>
      </c>
      <c r="N129" s="73" t="e">
        <f>SUMIF('[1]kontrola sítě 2'!F:I,D129,'[1]kontrola sítě 2'!H:H)</f>
        <v>#VALUE!</v>
      </c>
      <c r="O129" s="73" t="e">
        <f>SUMIF('[1]kontrola sítě 2'!F:I,D129,'[1]kontrola sítě 2'!I:I)</f>
        <v>#VALUE!</v>
      </c>
      <c r="P129" s="73" t="e">
        <f t="shared" si="5"/>
        <v>#VALUE!</v>
      </c>
      <c r="Q129" s="73" t="e">
        <f t="shared" si="6"/>
        <v>#VALUE!</v>
      </c>
      <c r="R129" s="73" t="e">
        <f t="shared" si="7"/>
        <v>#VALUE!</v>
      </c>
    </row>
    <row r="130" spans="1:18" ht="42.75" x14ac:dyDescent="0.25">
      <c r="A130" s="10" t="s">
        <v>168</v>
      </c>
      <c r="B130" s="11">
        <v>44936427</v>
      </c>
      <c r="C130" s="12" t="s">
        <v>169</v>
      </c>
      <c r="D130" s="63">
        <v>2860097</v>
      </c>
      <c r="E130" s="11" t="s">
        <v>33</v>
      </c>
      <c r="F130" s="11">
        <v>2015</v>
      </c>
      <c r="G130" s="13" t="s">
        <v>21</v>
      </c>
      <c r="H130" s="14">
        <v>4.2489999999999997</v>
      </c>
      <c r="I130" s="73">
        <v>2860097</v>
      </c>
      <c r="J130" s="73">
        <v>0</v>
      </c>
      <c r="K130" s="73">
        <v>4.3899999999999997</v>
      </c>
      <c r="L130" s="76">
        <v>4.2489999999999997</v>
      </c>
      <c r="M130" s="14">
        <f t="shared" si="4"/>
        <v>0</v>
      </c>
      <c r="N130" s="73" t="e">
        <f>SUMIF('[1]kontrola sítě 2'!F:I,D130,'[1]kontrola sítě 2'!H:H)</f>
        <v>#VALUE!</v>
      </c>
      <c r="O130" s="73" t="e">
        <f>SUMIF('[1]kontrola sítě 2'!F:I,D130,'[1]kontrola sítě 2'!I:I)</f>
        <v>#VALUE!</v>
      </c>
      <c r="P130" s="73" t="e">
        <f t="shared" si="5"/>
        <v>#VALUE!</v>
      </c>
      <c r="Q130" s="73" t="e">
        <f t="shared" si="6"/>
        <v>#VALUE!</v>
      </c>
      <c r="R130" s="73" t="e">
        <f t="shared" si="7"/>
        <v>#VALUE!</v>
      </c>
    </row>
    <row r="131" spans="1:18" ht="42.75" x14ac:dyDescent="0.25">
      <c r="A131" s="10" t="s">
        <v>172</v>
      </c>
      <c r="B131" s="11">
        <v>44159854</v>
      </c>
      <c r="C131" s="12" t="s">
        <v>173</v>
      </c>
      <c r="D131" s="63">
        <v>3640433</v>
      </c>
      <c r="E131" s="11" t="s">
        <v>51</v>
      </c>
      <c r="F131" s="11">
        <v>2015</v>
      </c>
      <c r="G131" s="13" t="s">
        <v>26</v>
      </c>
      <c r="H131" s="14">
        <v>25</v>
      </c>
      <c r="I131" s="73">
        <v>3640433</v>
      </c>
      <c r="J131" s="73">
        <v>25</v>
      </c>
      <c r="K131" s="73">
        <v>8.2390000000000008</v>
      </c>
      <c r="L131" s="76">
        <v>25</v>
      </c>
      <c r="M131" s="14">
        <f t="shared" ref="M131:M194" si="8">L131-H131</f>
        <v>0</v>
      </c>
      <c r="N131" s="73" t="e">
        <f>SUMIF('[1]kontrola sítě 2'!F:I,D131,'[1]kontrola sítě 2'!H:H)</f>
        <v>#VALUE!</v>
      </c>
      <c r="O131" s="73" t="e">
        <f>SUMIF('[1]kontrola sítě 2'!F:I,D131,'[1]kontrola sítě 2'!I:I)</f>
        <v>#VALUE!</v>
      </c>
      <c r="P131" s="73" t="e">
        <f t="shared" ref="P131:P194" si="9">IF(G131="Počet registrovaných lůžek",N131,O131)</f>
        <v>#VALUE!</v>
      </c>
      <c r="Q131" s="73" t="e">
        <f t="shared" ref="Q131:Q194" si="10">IF(P131&lt;H131,P131,H131)</f>
        <v>#VALUE!</v>
      </c>
      <c r="R131" s="73" t="e">
        <f t="shared" ref="R131:R194" si="11">Q131-L131</f>
        <v>#VALUE!</v>
      </c>
    </row>
    <row r="132" spans="1:18" ht="42.75" x14ac:dyDescent="0.25">
      <c r="A132" s="10" t="s">
        <v>172</v>
      </c>
      <c r="B132" s="11">
        <v>44159854</v>
      </c>
      <c r="C132" s="12" t="s">
        <v>173</v>
      </c>
      <c r="D132" s="63">
        <v>2371313</v>
      </c>
      <c r="E132" s="11" t="s">
        <v>58</v>
      </c>
      <c r="F132" s="11">
        <v>2015</v>
      </c>
      <c r="G132" s="13" t="s">
        <v>21</v>
      </c>
      <c r="H132" s="14">
        <v>6.05</v>
      </c>
      <c r="I132" s="73">
        <v>2371313</v>
      </c>
      <c r="J132" s="73">
        <v>6</v>
      </c>
      <c r="K132" s="73">
        <v>6.3</v>
      </c>
      <c r="L132" s="76">
        <v>6.05</v>
      </c>
      <c r="M132" s="14">
        <f t="shared" si="8"/>
        <v>0</v>
      </c>
      <c r="N132" s="73" t="e">
        <f>SUMIF('[1]kontrola sítě 2'!F:I,D132,'[1]kontrola sítě 2'!H:H)</f>
        <v>#VALUE!</v>
      </c>
      <c r="O132" s="73" t="e">
        <f>SUMIF('[1]kontrola sítě 2'!F:I,D132,'[1]kontrola sítě 2'!I:I)</f>
        <v>#VALUE!</v>
      </c>
      <c r="P132" s="73" t="e">
        <f t="shared" si="9"/>
        <v>#VALUE!</v>
      </c>
      <c r="Q132" s="73" t="e">
        <f t="shared" si="10"/>
        <v>#VALUE!</v>
      </c>
      <c r="R132" s="73" t="e">
        <f t="shared" si="11"/>
        <v>#VALUE!</v>
      </c>
    </row>
    <row r="133" spans="1:18" ht="42.75" x14ac:dyDescent="0.25">
      <c r="A133" s="10" t="s">
        <v>172</v>
      </c>
      <c r="B133" s="11">
        <v>44159854</v>
      </c>
      <c r="C133" s="12" t="s">
        <v>173</v>
      </c>
      <c r="D133" s="63">
        <v>9252040</v>
      </c>
      <c r="E133" s="11" t="s">
        <v>52</v>
      </c>
      <c r="F133" s="11">
        <v>2015</v>
      </c>
      <c r="G133" s="13" t="s">
        <v>21</v>
      </c>
      <c r="H133" s="14">
        <v>12.3</v>
      </c>
      <c r="I133" s="73">
        <v>9252040</v>
      </c>
      <c r="J133" s="73">
        <v>0</v>
      </c>
      <c r="K133" s="73">
        <v>13.286</v>
      </c>
      <c r="L133" s="76">
        <v>12.3</v>
      </c>
      <c r="M133" s="14">
        <f t="shared" si="8"/>
        <v>0</v>
      </c>
      <c r="N133" s="73" t="e">
        <f>SUMIF('[1]kontrola sítě 2'!F:I,D133,'[1]kontrola sítě 2'!H:H)</f>
        <v>#VALUE!</v>
      </c>
      <c r="O133" s="73" t="e">
        <f>SUMIF('[1]kontrola sítě 2'!F:I,D133,'[1]kontrola sítě 2'!I:I)</f>
        <v>#VALUE!</v>
      </c>
      <c r="P133" s="73" t="e">
        <f t="shared" si="9"/>
        <v>#VALUE!</v>
      </c>
      <c r="Q133" s="73" t="e">
        <f t="shared" si="10"/>
        <v>#VALUE!</v>
      </c>
      <c r="R133" s="73" t="e">
        <f t="shared" si="11"/>
        <v>#VALUE!</v>
      </c>
    </row>
    <row r="134" spans="1:18" ht="42.75" x14ac:dyDescent="0.25">
      <c r="A134" s="10" t="s">
        <v>172</v>
      </c>
      <c r="B134" s="11">
        <v>44159854</v>
      </c>
      <c r="C134" s="12" t="s">
        <v>173</v>
      </c>
      <c r="D134" s="63">
        <v>2259725</v>
      </c>
      <c r="E134" s="11" t="s">
        <v>80</v>
      </c>
      <c r="F134" s="11">
        <v>2017</v>
      </c>
      <c r="G134" s="13" t="s">
        <v>21</v>
      </c>
      <c r="H134" s="14">
        <v>3.2029999999999998</v>
      </c>
      <c r="I134" s="73">
        <v>2259725</v>
      </c>
      <c r="J134" s="73">
        <v>0</v>
      </c>
      <c r="K134" s="73">
        <v>3.2029999999999998</v>
      </c>
      <c r="L134" s="76">
        <v>3.2029999999999998</v>
      </c>
      <c r="M134" s="14">
        <f t="shared" si="8"/>
        <v>0</v>
      </c>
      <c r="N134" s="73" t="e">
        <f>SUMIF('[1]kontrola sítě 2'!F:I,D134,'[1]kontrola sítě 2'!H:H)</f>
        <v>#VALUE!</v>
      </c>
      <c r="O134" s="73" t="e">
        <f>SUMIF('[1]kontrola sítě 2'!F:I,D134,'[1]kontrola sítě 2'!I:I)</f>
        <v>#VALUE!</v>
      </c>
      <c r="P134" s="73" t="e">
        <f t="shared" si="9"/>
        <v>#VALUE!</v>
      </c>
      <c r="Q134" s="73" t="e">
        <f t="shared" si="10"/>
        <v>#VALUE!</v>
      </c>
      <c r="R134" s="73" t="e">
        <f t="shared" si="11"/>
        <v>#VALUE!</v>
      </c>
    </row>
    <row r="135" spans="1:18" ht="42.75" x14ac:dyDescent="0.25">
      <c r="A135" s="10" t="s">
        <v>307</v>
      </c>
      <c r="B135" s="11">
        <v>45180270</v>
      </c>
      <c r="C135" s="12" t="s">
        <v>335</v>
      </c>
      <c r="D135" s="63">
        <v>8067654</v>
      </c>
      <c r="E135" s="11" t="s">
        <v>29</v>
      </c>
      <c r="F135" s="11">
        <v>2015</v>
      </c>
      <c r="G135" s="13" t="s">
        <v>21</v>
      </c>
      <c r="H135" s="14">
        <v>2</v>
      </c>
      <c r="I135" s="73">
        <v>8067654</v>
      </c>
      <c r="J135" s="73">
        <v>0</v>
      </c>
      <c r="K135" s="73">
        <v>2</v>
      </c>
      <c r="L135" s="76">
        <v>2</v>
      </c>
      <c r="M135" s="14">
        <f t="shared" si="8"/>
        <v>0</v>
      </c>
      <c r="N135" s="73" t="e">
        <f>SUMIF('[1]kontrola sítě 2'!F:I,D135,'[1]kontrola sítě 2'!H:H)</f>
        <v>#VALUE!</v>
      </c>
      <c r="O135" s="73" t="e">
        <f>SUMIF('[1]kontrola sítě 2'!F:I,D135,'[1]kontrola sítě 2'!I:I)</f>
        <v>#VALUE!</v>
      </c>
      <c r="P135" s="73" t="e">
        <f t="shared" si="9"/>
        <v>#VALUE!</v>
      </c>
      <c r="Q135" s="73" t="e">
        <f t="shared" si="10"/>
        <v>#VALUE!</v>
      </c>
      <c r="R135" s="73" t="e">
        <f t="shared" si="11"/>
        <v>#VALUE!</v>
      </c>
    </row>
    <row r="136" spans="1:18" ht="38.25" x14ac:dyDescent="0.25">
      <c r="A136" s="10" t="s">
        <v>307</v>
      </c>
      <c r="B136" s="11">
        <v>45180270</v>
      </c>
      <c r="C136" s="12" t="s">
        <v>335</v>
      </c>
      <c r="D136" s="63">
        <v>8311953</v>
      </c>
      <c r="E136" s="11" t="s">
        <v>36</v>
      </c>
      <c r="F136" s="11">
        <v>2015</v>
      </c>
      <c r="G136" s="13" t="s">
        <v>21</v>
      </c>
      <c r="H136" s="14">
        <v>1.25</v>
      </c>
      <c r="I136" s="73">
        <v>8311953</v>
      </c>
      <c r="J136" s="73">
        <v>0</v>
      </c>
      <c r="K136" s="73">
        <v>1.25</v>
      </c>
      <c r="L136" s="76">
        <v>1.25</v>
      </c>
      <c r="M136" s="14">
        <f t="shared" si="8"/>
        <v>0</v>
      </c>
      <c r="N136" s="73" t="e">
        <f>SUMIF('[1]kontrola sítě 2'!F:I,D136,'[1]kontrola sítě 2'!H:H)</f>
        <v>#VALUE!</v>
      </c>
      <c r="O136" s="73" t="e">
        <f>SUMIF('[1]kontrola sítě 2'!F:I,D136,'[1]kontrola sítě 2'!I:I)</f>
        <v>#VALUE!</v>
      </c>
      <c r="P136" s="73" t="e">
        <f t="shared" si="9"/>
        <v>#VALUE!</v>
      </c>
      <c r="Q136" s="73" t="e">
        <f t="shared" si="10"/>
        <v>#VALUE!</v>
      </c>
      <c r="R136" s="73" t="e">
        <f t="shared" si="11"/>
        <v>#VALUE!</v>
      </c>
    </row>
    <row r="137" spans="1:18" ht="38.25" x14ac:dyDescent="0.25">
      <c r="A137" s="10" t="s">
        <v>307</v>
      </c>
      <c r="B137" s="11">
        <v>45180270</v>
      </c>
      <c r="C137" s="12" t="s">
        <v>335</v>
      </c>
      <c r="D137" s="63">
        <v>7245387</v>
      </c>
      <c r="E137" s="11" t="s">
        <v>52</v>
      </c>
      <c r="F137" s="11">
        <v>2015</v>
      </c>
      <c r="G137" s="13" t="s">
        <v>21</v>
      </c>
      <c r="H137" s="14">
        <v>13.25</v>
      </c>
      <c r="I137" s="73">
        <v>7245387</v>
      </c>
      <c r="J137" s="73">
        <v>0</v>
      </c>
      <c r="K137" s="73">
        <v>13.736000000000001</v>
      </c>
      <c r="L137" s="76">
        <v>13.25</v>
      </c>
      <c r="M137" s="14">
        <f t="shared" si="8"/>
        <v>0</v>
      </c>
      <c r="N137" s="73" t="e">
        <f>SUMIF('[1]kontrola sítě 2'!F:I,D137,'[1]kontrola sítě 2'!H:H)</f>
        <v>#VALUE!</v>
      </c>
      <c r="O137" s="73" t="e">
        <f>SUMIF('[1]kontrola sítě 2'!F:I,D137,'[1]kontrola sítě 2'!I:I)</f>
        <v>#VALUE!</v>
      </c>
      <c r="P137" s="73" t="e">
        <f t="shared" si="9"/>
        <v>#VALUE!</v>
      </c>
      <c r="Q137" s="73" t="e">
        <f t="shared" si="10"/>
        <v>#VALUE!</v>
      </c>
      <c r="R137" s="73" t="e">
        <f t="shared" si="11"/>
        <v>#VALUE!</v>
      </c>
    </row>
    <row r="138" spans="1:18" ht="42.75" x14ac:dyDescent="0.25">
      <c r="A138" s="10" t="s">
        <v>307</v>
      </c>
      <c r="B138" s="11">
        <v>45180270</v>
      </c>
      <c r="C138" s="12" t="s">
        <v>335</v>
      </c>
      <c r="D138" s="63">
        <v>6011965</v>
      </c>
      <c r="E138" s="11" t="s">
        <v>68</v>
      </c>
      <c r="F138" s="11">
        <v>2015</v>
      </c>
      <c r="G138" s="13" t="s">
        <v>21</v>
      </c>
      <c r="H138" s="14">
        <v>2.5</v>
      </c>
      <c r="I138" s="73">
        <v>6011965</v>
      </c>
      <c r="J138" s="73">
        <v>0</v>
      </c>
      <c r="K138" s="73">
        <v>2.5</v>
      </c>
      <c r="L138" s="76">
        <v>2.5</v>
      </c>
      <c r="M138" s="14">
        <f t="shared" si="8"/>
        <v>0</v>
      </c>
      <c r="N138" s="73" t="e">
        <f>SUMIF('[1]kontrola sítě 2'!F:I,D138,'[1]kontrola sítě 2'!H:H)</f>
        <v>#VALUE!</v>
      </c>
      <c r="O138" s="73" t="e">
        <f>SUMIF('[1]kontrola sítě 2'!F:I,D138,'[1]kontrola sítě 2'!I:I)</f>
        <v>#VALUE!</v>
      </c>
      <c r="P138" s="73" t="e">
        <f t="shared" si="9"/>
        <v>#VALUE!</v>
      </c>
      <c r="Q138" s="73" t="e">
        <f t="shared" si="10"/>
        <v>#VALUE!</v>
      </c>
      <c r="R138" s="73" t="e">
        <f t="shared" si="11"/>
        <v>#VALUE!</v>
      </c>
    </row>
    <row r="139" spans="1:18" ht="38.25" x14ac:dyDescent="0.25">
      <c r="A139" s="10" t="s">
        <v>307</v>
      </c>
      <c r="B139" s="11">
        <v>45180270</v>
      </c>
      <c r="C139" s="12" t="s">
        <v>335</v>
      </c>
      <c r="D139" s="11">
        <v>3793136</v>
      </c>
      <c r="E139" s="11" t="s">
        <v>330</v>
      </c>
      <c r="F139" s="11">
        <v>2020</v>
      </c>
      <c r="G139" s="13" t="s">
        <v>21</v>
      </c>
      <c r="H139" s="14">
        <v>2.8</v>
      </c>
      <c r="I139" s="73">
        <v>3793136</v>
      </c>
      <c r="J139" s="73">
        <v>0</v>
      </c>
      <c r="K139" s="73">
        <v>2.9430000000000001</v>
      </c>
      <c r="L139" s="76">
        <v>2.8</v>
      </c>
      <c r="M139" s="14">
        <f t="shared" si="8"/>
        <v>0</v>
      </c>
      <c r="N139" s="73" t="e">
        <f>SUMIF('[1]kontrola sítě 2'!F:I,D139,'[1]kontrola sítě 2'!H:H)</f>
        <v>#VALUE!</v>
      </c>
      <c r="O139" s="73" t="e">
        <f>SUMIF('[1]kontrola sítě 2'!F:I,D139,'[1]kontrola sítě 2'!I:I)</f>
        <v>#VALUE!</v>
      </c>
      <c r="P139" s="73" t="e">
        <f t="shared" si="9"/>
        <v>#VALUE!</v>
      </c>
      <c r="Q139" s="73" t="e">
        <f t="shared" si="10"/>
        <v>#VALUE!</v>
      </c>
      <c r="R139" s="73" t="e">
        <f t="shared" si="11"/>
        <v>#VALUE!</v>
      </c>
    </row>
    <row r="140" spans="1:18" ht="42.75" x14ac:dyDescent="0.25">
      <c r="A140" s="10" t="s">
        <v>174</v>
      </c>
      <c r="B140" s="11">
        <v>45238642</v>
      </c>
      <c r="C140" s="12" t="s">
        <v>175</v>
      </c>
      <c r="D140" s="63">
        <v>3925133</v>
      </c>
      <c r="E140" s="11" t="s">
        <v>28</v>
      </c>
      <c r="F140" s="11">
        <v>2015</v>
      </c>
      <c r="G140" s="13" t="s">
        <v>21</v>
      </c>
      <c r="H140" s="14">
        <v>3</v>
      </c>
      <c r="I140" s="73">
        <v>3925133</v>
      </c>
      <c r="J140" s="73">
        <v>0</v>
      </c>
      <c r="K140" s="73">
        <v>3</v>
      </c>
      <c r="L140" s="76">
        <v>3</v>
      </c>
      <c r="M140" s="14">
        <f t="shared" si="8"/>
        <v>0</v>
      </c>
      <c r="N140" s="73" t="e">
        <f>SUMIF('[1]kontrola sítě 2'!F:I,D140,'[1]kontrola sítě 2'!H:H)</f>
        <v>#VALUE!</v>
      </c>
      <c r="O140" s="73" t="e">
        <f>SUMIF('[1]kontrola sítě 2'!F:I,D140,'[1]kontrola sítě 2'!I:I)</f>
        <v>#VALUE!</v>
      </c>
      <c r="P140" s="73" t="e">
        <f t="shared" si="9"/>
        <v>#VALUE!</v>
      </c>
      <c r="Q140" s="73" t="e">
        <f t="shared" si="10"/>
        <v>#VALUE!</v>
      </c>
      <c r="R140" s="73" t="e">
        <f t="shared" si="11"/>
        <v>#VALUE!</v>
      </c>
    </row>
    <row r="141" spans="1:18" ht="42.75" x14ac:dyDescent="0.25">
      <c r="A141" s="10" t="s">
        <v>174</v>
      </c>
      <c r="B141" s="11">
        <v>45238642</v>
      </c>
      <c r="C141" s="12" t="s">
        <v>175</v>
      </c>
      <c r="D141" s="63">
        <v>5370322</v>
      </c>
      <c r="E141" s="11" t="s">
        <v>28</v>
      </c>
      <c r="F141" s="11">
        <v>2015</v>
      </c>
      <c r="G141" s="13" t="s">
        <v>21</v>
      </c>
      <c r="H141" s="14">
        <v>2.9</v>
      </c>
      <c r="I141" s="73">
        <v>5370322</v>
      </c>
      <c r="J141" s="73">
        <v>0</v>
      </c>
      <c r="K141" s="73">
        <v>2.9750000000000001</v>
      </c>
      <c r="L141" s="76">
        <v>2.9</v>
      </c>
      <c r="M141" s="14">
        <f t="shared" si="8"/>
        <v>0</v>
      </c>
      <c r="N141" s="73" t="e">
        <f>SUMIF('[1]kontrola sítě 2'!F:I,D141,'[1]kontrola sítě 2'!H:H)</f>
        <v>#VALUE!</v>
      </c>
      <c r="O141" s="73" t="e">
        <f>SUMIF('[1]kontrola sítě 2'!F:I,D141,'[1]kontrola sítě 2'!I:I)</f>
        <v>#VALUE!</v>
      </c>
      <c r="P141" s="73" t="e">
        <f t="shared" si="9"/>
        <v>#VALUE!</v>
      </c>
      <c r="Q141" s="73" t="e">
        <f t="shared" si="10"/>
        <v>#VALUE!</v>
      </c>
      <c r="R141" s="73" t="e">
        <f t="shared" si="11"/>
        <v>#VALUE!</v>
      </c>
    </row>
    <row r="142" spans="1:18" ht="42.75" x14ac:dyDescent="0.25">
      <c r="A142" s="10" t="s">
        <v>174</v>
      </c>
      <c r="B142" s="11">
        <v>45238642</v>
      </c>
      <c r="C142" s="12" t="s">
        <v>175</v>
      </c>
      <c r="D142" s="64">
        <v>3247729</v>
      </c>
      <c r="E142" s="11" t="s">
        <v>36</v>
      </c>
      <c r="F142" s="11">
        <v>2017</v>
      </c>
      <c r="G142" s="13" t="s">
        <v>21</v>
      </c>
      <c r="H142" s="14">
        <v>3</v>
      </c>
      <c r="I142" s="73">
        <v>3247729</v>
      </c>
      <c r="J142" s="73">
        <v>0</v>
      </c>
      <c r="K142" s="73">
        <v>4.5</v>
      </c>
      <c r="L142" s="76">
        <v>3</v>
      </c>
      <c r="M142" s="14">
        <f t="shared" si="8"/>
        <v>0</v>
      </c>
      <c r="N142" s="73" t="e">
        <f>SUMIF('[1]kontrola sítě 2'!F:I,D142,'[1]kontrola sítě 2'!H:H)</f>
        <v>#VALUE!</v>
      </c>
      <c r="O142" s="73" t="e">
        <f>SUMIF('[1]kontrola sítě 2'!F:I,D142,'[1]kontrola sítě 2'!I:I)</f>
        <v>#VALUE!</v>
      </c>
      <c r="P142" s="73" t="e">
        <f t="shared" si="9"/>
        <v>#VALUE!</v>
      </c>
      <c r="Q142" s="73" t="e">
        <f t="shared" si="10"/>
        <v>#VALUE!</v>
      </c>
      <c r="R142" s="73" t="e">
        <f t="shared" si="11"/>
        <v>#VALUE!</v>
      </c>
    </row>
    <row r="143" spans="1:18" ht="42.75" x14ac:dyDescent="0.25">
      <c r="A143" s="10" t="s">
        <v>174</v>
      </c>
      <c r="B143" s="11">
        <v>45238642</v>
      </c>
      <c r="C143" s="12" t="s">
        <v>175</v>
      </c>
      <c r="D143" s="63">
        <v>2953384</v>
      </c>
      <c r="E143" s="11" t="s">
        <v>52</v>
      </c>
      <c r="F143" s="11">
        <v>2015</v>
      </c>
      <c r="G143" s="13" t="s">
        <v>21</v>
      </c>
      <c r="H143" s="14">
        <v>9.25</v>
      </c>
      <c r="I143" s="73">
        <v>2953384</v>
      </c>
      <c r="J143" s="73">
        <v>0</v>
      </c>
      <c r="K143" s="73">
        <v>9.25</v>
      </c>
      <c r="L143" s="76">
        <v>9.25</v>
      </c>
      <c r="M143" s="14">
        <f t="shared" si="8"/>
        <v>0</v>
      </c>
      <c r="N143" s="73" t="e">
        <f>SUMIF('[1]kontrola sítě 2'!F:I,D143,'[1]kontrola sítě 2'!H:H)</f>
        <v>#VALUE!</v>
      </c>
      <c r="O143" s="73" t="e">
        <f>SUMIF('[1]kontrola sítě 2'!F:I,D143,'[1]kontrola sítě 2'!I:I)</f>
        <v>#VALUE!</v>
      </c>
      <c r="P143" s="73" t="e">
        <f t="shared" si="9"/>
        <v>#VALUE!</v>
      </c>
      <c r="Q143" s="73" t="e">
        <f t="shared" si="10"/>
        <v>#VALUE!</v>
      </c>
      <c r="R143" s="73" t="e">
        <f t="shared" si="11"/>
        <v>#VALUE!</v>
      </c>
    </row>
    <row r="144" spans="1:18" ht="42.75" x14ac:dyDescent="0.25">
      <c r="A144" s="10" t="s">
        <v>174</v>
      </c>
      <c r="B144" s="11">
        <v>45238642</v>
      </c>
      <c r="C144" s="12" t="s">
        <v>175</v>
      </c>
      <c r="D144" s="63">
        <v>3472479</v>
      </c>
      <c r="E144" s="11" t="s">
        <v>52</v>
      </c>
      <c r="F144" s="11">
        <v>2015</v>
      </c>
      <c r="G144" s="13" t="s">
        <v>21</v>
      </c>
      <c r="H144" s="14">
        <v>5</v>
      </c>
      <c r="I144" s="73">
        <v>3472479</v>
      </c>
      <c r="J144" s="73">
        <v>0</v>
      </c>
      <c r="K144" s="73">
        <v>5</v>
      </c>
      <c r="L144" s="76">
        <v>5</v>
      </c>
      <c r="M144" s="14">
        <f t="shared" si="8"/>
        <v>0</v>
      </c>
      <c r="N144" s="73" t="e">
        <f>SUMIF('[1]kontrola sítě 2'!F:I,D144,'[1]kontrola sítě 2'!H:H)</f>
        <v>#VALUE!</v>
      </c>
      <c r="O144" s="73" t="e">
        <f>SUMIF('[1]kontrola sítě 2'!F:I,D144,'[1]kontrola sítě 2'!I:I)</f>
        <v>#VALUE!</v>
      </c>
      <c r="P144" s="73" t="e">
        <f t="shared" si="9"/>
        <v>#VALUE!</v>
      </c>
      <c r="Q144" s="73" t="e">
        <f t="shared" si="10"/>
        <v>#VALUE!</v>
      </c>
      <c r="R144" s="73" t="e">
        <f t="shared" si="11"/>
        <v>#VALUE!</v>
      </c>
    </row>
    <row r="145" spans="1:18" ht="42.75" x14ac:dyDescent="0.25">
      <c r="A145" s="10" t="s">
        <v>174</v>
      </c>
      <c r="B145" s="11">
        <v>45238642</v>
      </c>
      <c r="C145" s="12" t="s">
        <v>175</v>
      </c>
      <c r="D145" s="63">
        <v>6755445</v>
      </c>
      <c r="E145" s="11" t="s">
        <v>52</v>
      </c>
      <c r="F145" s="11">
        <v>2015</v>
      </c>
      <c r="G145" s="13" t="s">
        <v>21</v>
      </c>
      <c r="H145" s="14">
        <v>5</v>
      </c>
      <c r="I145" s="73">
        <v>6755445</v>
      </c>
      <c r="J145" s="73">
        <v>0</v>
      </c>
      <c r="K145" s="73">
        <v>6.2249999999999996</v>
      </c>
      <c r="L145" s="76">
        <v>5</v>
      </c>
      <c r="M145" s="14">
        <f t="shared" si="8"/>
        <v>0</v>
      </c>
      <c r="N145" s="73" t="e">
        <f>SUMIF('[1]kontrola sítě 2'!F:I,D145,'[1]kontrola sítě 2'!H:H)</f>
        <v>#VALUE!</v>
      </c>
      <c r="O145" s="73" t="e">
        <f>SUMIF('[1]kontrola sítě 2'!F:I,D145,'[1]kontrola sítě 2'!I:I)</f>
        <v>#VALUE!</v>
      </c>
      <c r="P145" s="73" t="e">
        <f t="shared" si="9"/>
        <v>#VALUE!</v>
      </c>
      <c r="Q145" s="73" t="e">
        <f t="shared" si="10"/>
        <v>#VALUE!</v>
      </c>
      <c r="R145" s="73" t="e">
        <f t="shared" si="11"/>
        <v>#VALUE!</v>
      </c>
    </row>
    <row r="146" spans="1:18" ht="42.75" x14ac:dyDescent="0.25">
      <c r="A146" s="10" t="s">
        <v>174</v>
      </c>
      <c r="B146" s="11">
        <v>45238642</v>
      </c>
      <c r="C146" s="12" t="s">
        <v>175</v>
      </c>
      <c r="D146" s="63">
        <v>5052307</v>
      </c>
      <c r="E146" s="11" t="s">
        <v>68</v>
      </c>
      <c r="F146" s="11">
        <v>2015</v>
      </c>
      <c r="G146" s="13" t="s">
        <v>21</v>
      </c>
      <c r="H146" s="14">
        <v>3</v>
      </c>
      <c r="I146" s="73">
        <v>5052307</v>
      </c>
      <c r="J146" s="73">
        <v>0</v>
      </c>
      <c r="K146" s="73">
        <v>4.25</v>
      </c>
      <c r="L146" s="76">
        <v>3</v>
      </c>
      <c r="M146" s="14">
        <f t="shared" si="8"/>
        <v>0</v>
      </c>
      <c r="N146" s="73" t="e">
        <f>SUMIF('[1]kontrola sítě 2'!F:I,D146,'[1]kontrola sítě 2'!H:H)</f>
        <v>#VALUE!</v>
      </c>
      <c r="O146" s="73" t="e">
        <f>SUMIF('[1]kontrola sítě 2'!F:I,D146,'[1]kontrola sítě 2'!I:I)</f>
        <v>#VALUE!</v>
      </c>
      <c r="P146" s="73" t="e">
        <f t="shared" si="9"/>
        <v>#VALUE!</v>
      </c>
      <c r="Q146" s="73" t="e">
        <f t="shared" si="10"/>
        <v>#VALUE!</v>
      </c>
      <c r="R146" s="73" t="e">
        <f t="shared" si="11"/>
        <v>#VALUE!</v>
      </c>
    </row>
    <row r="147" spans="1:18" ht="42.75" x14ac:dyDescent="0.25">
      <c r="A147" s="10" t="s">
        <v>174</v>
      </c>
      <c r="B147" s="11">
        <v>45238642</v>
      </c>
      <c r="C147" s="12" t="s">
        <v>175</v>
      </c>
      <c r="D147" s="64">
        <v>9895694</v>
      </c>
      <c r="E147" s="11" t="s">
        <v>80</v>
      </c>
      <c r="F147" s="11">
        <v>2016</v>
      </c>
      <c r="G147" s="13" t="s">
        <v>21</v>
      </c>
      <c r="H147" s="14">
        <v>2.75</v>
      </c>
      <c r="I147" s="73">
        <v>9895694</v>
      </c>
      <c r="J147" s="73">
        <v>0</v>
      </c>
      <c r="K147" s="73">
        <v>2.8</v>
      </c>
      <c r="L147" s="76">
        <v>2.75</v>
      </c>
      <c r="M147" s="14">
        <f t="shared" si="8"/>
        <v>0</v>
      </c>
      <c r="N147" s="73" t="e">
        <f>SUMIF('[1]kontrola sítě 2'!F:I,D147,'[1]kontrola sítě 2'!H:H)</f>
        <v>#VALUE!</v>
      </c>
      <c r="O147" s="73" t="e">
        <f>SUMIF('[1]kontrola sítě 2'!F:I,D147,'[1]kontrola sítě 2'!I:I)</f>
        <v>#VALUE!</v>
      </c>
      <c r="P147" s="73" t="e">
        <f t="shared" si="9"/>
        <v>#VALUE!</v>
      </c>
      <c r="Q147" s="73" t="e">
        <f t="shared" si="10"/>
        <v>#VALUE!</v>
      </c>
      <c r="R147" s="73" t="e">
        <f t="shared" si="11"/>
        <v>#VALUE!</v>
      </c>
    </row>
    <row r="148" spans="1:18" ht="42.75" x14ac:dyDescent="0.25">
      <c r="A148" s="10" t="s">
        <v>174</v>
      </c>
      <c r="B148" s="11">
        <v>45238642</v>
      </c>
      <c r="C148" s="12" t="s">
        <v>175</v>
      </c>
      <c r="D148" s="11">
        <v>1231843</v>
      </c>
      <c r="E148" s="11" t="s">
        <v>332</v>
      </c>
      <c r="F148" s="11">
        <v>2020</v>
      </c>
      <c r="G148" s="13" t="s">
        <v>26</v>
      </c>
      <c r="H148" s="14">
        <v>10</v>
      </c>
      <c r="I148" s="73">
        <v>1231843</v>
      </c>
      <c r="J148" s="73">
        <v>10</v>
      </c>
      <c r="K148" s="73">
        <v>3.5859999999999999</v>
      </c>
      <c r="L148" s="76">
        <v>10</v>
      </c>
      <c r="M148" s="14">
        <f t="shared" si="8"/>
        <v>0</v>
      </c>
      <c r="N148" s="73" t="e">
        <f>SUMIF('[1]kontrola sítě 2'!F:I,D148,'[1]kontrola sítě 2'!H:H)</f>
        <v>#VALUE!</v>
      </c>
      <c r="O148" s="73" t="e">
        <f>SUMIF('[1]kontrola sítě 2'!F:I,D148,'[1]kontrola sítě 2'!I:I)</f>
        <v>#VALUE!</v>
      </c>
      <c r="P148" s="73" t="e">
        <f t="shared" si="9"/>
        <v>#VALUE!</v>
      </c>
      <c r="Q148" s="73" t="e">
        <f t="shared" si="10"/>
        <v>#VALUE!</v>
      </c>
      <c r="R148" s="73" t="e">
        <f t="shared" si="11"/>
        <v>#VALUE!</v>
      </c>
    </row>
    <row r="149" spans="1:18" ht="42.75" x14ac:dyDescent="0.25">
      <c r="A149" s="10" t="s">
        <v>176</v>
      </c>
      <c r="B149" s="11">
        <v>48005894</v>
      </c>
      <c r="C149" s="12" t="s">
        <v>177</v>
      </c>
      <c r="D149" s="63">
        <v>8019473</v>
      </c>
      <c r="E149" s="11" t="s">
        <v>20</v>
      </c>
      <c r="F149" s="11">
        <v>2015</v>
      </c>
      <c r="G149" s="13" t="s">
        <v>21</v>
      </c>
      <c r="H149" s="14">
        <v>4.95</v>
      </c>
      <c r="I149" s="73">
        <v>8019473</v>
      </c>
      <c r="J149" s="73">
        <v>0</v>
      </c>
      <c r="K149" s="73">
        <v>7.4379999999999997</v>
      </c>
      <c r="L149" s="76">
        <v>4.95</v>
      </c>
      <c r="M149" s="14">
        <f t="shared" si="8"/>
        <v>0</v>
      </c>
      <c r="N149" s="73" t="e">
        <f>SUMIF('[1]kontrola sítě 2'!F:I,D149,'[1]kontrola sítě 2'!H:H)</f>
        <v>#VALUE!</v>
      </c>
      <c r="O149" s="73" t="e">
        <f>SUMIF('[1]kontrola sítě 2'!F:I,D149,'[1]kontrola sítě 2'!I:I)</f>
        <v>#VALUE!</v>
      </c>
      <c r="P149" s="73" t="e">
        <f t="shared" si="9"/>
        <v>#VALUE!</v>
      </c>
      <c r="Q149" s="73" t="e">
        <f t="shared" si="10"/>
        <v>#VALUE!</v>
      </c>
      <c r="R149" s="73" t="e">
        <f t="shared" si="11"/>
        <v>#VALUE!</v>
      </c>
    </row>
    <row r="150" spans="1:18" ht="42.75" x14ac:dyDescent="0.25">
      <c r="A150" s="10" t="s">
        <v>176</v>
      </c>
      <c r="B150" s="11">
        <v>48005894</v>
      </c>
      <c r="C150" s="12" t="s">
        <v>177</v>
      </c>
      <c r="D150" s="63">
        <v>7636721</v>
      </c>
      <c r="E150" s="11" t="s">
        <v>52</v>
      </c>
      <c r="F150" s="11">
        <v>2015</v>
      </c>
      <c r="G150" s="13" t="s">
        <v>21</v>
      </c>
      <c r="H150" s="14">
        <v>9.7750000000000004</v>
      </c>
      <c r="I150" s="73">
        <v>7636721</v>
      </c>
      <c r="J150" s="73">
        <v>0</v>
      </c>
      <c r="K150" s="73">
        <v>11.407999999999999</v>
      </c>
      <c r="L150" s="76">
        <v>9.7750000000000004</v>
      </c>
      <c r="M150" s="14">
        <f t="shared" si="8"/>
        <v>0</v>
      </c>
      <c r="N150" s="73" t="e">
        <f>SUMIF('[1]kontrola sítě 2'!F:I,D150,'[1]kontrola sítě 2'!H:H)</f>
        <v>#VALUE!</v>
      </c>
      <c r="O150" s="73" t="e">
        <f>SUMIF('[1]kontrola sítě 2'!F:I,D150,'[1]kontrola sítě 2'!I:I)</f>
        <v>#VALUE!</v>
      </c>
      <c r="P150" s="73" t="e">
        <f t="shared" si="9"/>
        <v>#VALUE!</v>
      </c>
      <c r="Q150" s="73" t="e">
        <f t="shared" si="10"/>
        <v>#VALUE!</v>
      </c>
      <c r="R150" s="73" t="e">
        <f t="shared" si="11"/>
        <v>#VALUE!</v>
      </c>
    </row>
    <row r="151" spans="1:18" ht="57" x14ac:dyDescent="0.25">
      <c r="A151" s="10" t="s">
        <v>178</v>
      </c>
      <c r="B151" s="11">
        <v>47997885</v>
      </c>
      <c r="C151" s="12" t="s">
        <v>179</v>
      </c>
      <c r="D151" s="63">
        <v>8253969</v>
      </c>
      <c r="E151" s="11" t="s">
        <v>68</v>
      </c>
      <c r="F151" s="11">
        <v>2015</v>
      </c>
      <c r="G151" s="13" t="s">
        <v>21</v>
      </c>
      <c r="H151" s="14">
        <v>2</v>
      </c>
      <c r="I151" s="73">
        <v>8253969</v>
      </c>
      <c r="J151" s="73">
        <v>0</v>
      </c>
      <c r="K151" s="73">
        <v>9.65</v>
      </c>
      <c r="L151" s="76">
        <v>2</v>
      </c>
      <c r="M151" s="14">
        <f t="shared" si="8"/>
        <v>0</v>
      </c>
      <c r="N151" s="73" t="e">
        <f>SUMIF('[1]kontrola sítě 2'!F:I,D151,'[1]kontrola sítě 2'!H:H)</f>
        <v>#VALUE!</v>
      </c>
      <c r="O151" s="73" t="e">
        <f>SUMIF('[1]kontrola sítě 2'!F:I,D151,'[1]kontrola sítě 2'!I:I)</f>
        <v>#VALUE!</v>
      </c>
      <c r="P151" s="73" t="e">
        <f t="shared" si="9"/>
        <v>#VALUE!</v>
      </c>
      <c r="Q151" s="73" t="e">
        <f t="shared" si="10"/>
        <v>#VALUE!</v>
      </c>
      <c r="R151" s="73" t="e">
        <f t="shared" si="11"/>
        <v>#VALUE!</v>
      </c>
    </row>
    <row r="152" spans="1:18" ht="38.25" x14ac:dyDescent="0.25">
      <c r="A152" s="10" t="s">
        <v>180</v>
      </c>
      <c r="B152" s="11">
        <v>42766796</v>
      </c>
      <c r="C152" s="12" t="s">
        <v>181</v>
      </c>
      <c r="D152" s="63">
        <v>1125474</v>
      </c>
      <c r="E152" s="11" t="s">
        <v>57</v>
      </c>
      <c r="F152" s="11">
        <v>2015</v>
      </c>
      <c r="G152" s="13" t="s">
        <v>21</v>
      </c>
      <c r="H152" s="14">
        <v>4.5350000000000001</v>
      </c>
      <c r="I152" s="73">
        <v>1125474</v>
      </c>
      <c r="J152" s="73">
        <v>0</v>
      </c>
      <c r="K152" s="73">
        <v>4.6399999999999997</v>
      </c>
      <c r="L152" s="76">
        <v>4.5350000000000001</v>
      </c>
      <c r="M152" s="14">
        <f t="shared" si="8"/>
        <v>0</v>
      </c>
      <c r="N152" s="73" t="e">
        <f>SUMIF('[1]kontrola sítě 2'!F:I,D152,'[1]kontrola sítě 2'!H:H)</f>
        <v>#VALUE!</v>
      </c>
      <c r="O152" s="73" t="e">
        <f>SUMIF('[1]kontrola sítě 2'!F:I,D152,'[1]kontrola sítě 2'!I:I)</f>
        <v>#VALUE!</v>
      </c>
      <c r="P152" s="73" t="e">
        <f t="shared" si="9"/>
        <v>#VALUE!</v>
      </c>
      <c r="Q152" s="73" t="e">
        <f t="shared" si="10"/>
        <v>#VALUE!</v>
      </c>
      <c r="R152" s="73" t="e">
        <f t="shared" si="11"/>
        <v>#VALUE!</v>
      </c>
    </row>
    <row r="153" spans="1:18" ht="38.25" x14ac:dyDescent="0.25">
      <c r="A153" s="10" t="s">
        <v>180</v>
      </c>
      <c r="B153" s="11">
        <v>42766796</v>
      </c>
      <c r="C153" s="12" t="s">
        <v>181</v>
      </c>
      <c r="D153" s="63">
        <v>9257937</v>
      </c>
      <c r="E153" s="11" t="s">
        <v>49</v>
      </c>
      <c r="F153" s="11">
        <v>2015</v>
      </c>
      <c r="G153" s="13" t="s">
        <v>21</v>
      </c>
      <c r="H153" s="14">
        <v>4.6760000000000002</v>
      </c>
      <c r="I153" s="73">
        <v>9257937</v>
      </c>
      <c r="J153" s="73">
        <v>0</v>
      </c>
      <c r="K153" s="73">
        <v>4.6920000000000002</v>
      </c>
      <c r="L153" s="76">
        <v>4.6760000000000002</v>
      </c>
      <c r="M153" s="14">
        <f t="shared" si="8"/>
        <v>0</v>
      </c>
      <c r="N153" s="73" t="e">
        <f>SUMIF('[1]kontrola sítě 2'!F:I,D153,'[1]kontrola sítě 2'!H:H)</f>
        <v>#VALUE!</v>
      </c>
      <c r="O153" s="73" t="e">
        <f>SUMIF('[1]kontrola sítě 2'!F:I,D153,'[1]kontrola sítě 2'!I:I)</f>
        <v>#VALUE!</v>
      </c>
      <c r="P153" s="73" t="e">
        <f t="shared" si="9"/>
        <v>#VALUE!</v>
      </c>
      <c r="Q153" s="73" t="e">
        <f t="shared" si="10"/>
        <v>#VALUE!</v>
      </c>
      <c r="R153" s="73" t="e">
        <f t="shared" si="11"/>
        <v>#VALUE!</v>
      </c>
    </row>
    <row r="154" spans="1:18" ht="38.25" x14ac:dyDescent="0.25">
      <c r="A154" s="10" t="s">
        <v>180</v>
      </c>
      <c r="B154" s="11">
        <v>42766796</v>
      </c>
      <c r="C154" s="12" t="s">
        <v>181</v>
      </c>
      <c r="D154" s="63">
        <v>9508464</v>
      </c>
      <c r="E154" s="11" t="s">
        <v>49</v>
      </c>
      <c r="F154" s="11">
        <v>2015</v>
      </c>
      <c r="G154" s="13" t="s">
        <v>21</v>
      </c>
      <c r="H154" s="14">
        <v>6.55</v>
      </c>
      <c r="I154" s="73">
        <v>9508464</v>
      </c>
      <c r="J154" s="73">
        <v>0</v>
      </c>
      <c r="K154" s="73">
        <v>6.59</v>
      </c>
      <c r="L154" s="76">
        <v>6.55</v>
      </c>
      <c r="M154" s="14">
        <f t="shared" si="8"/>
        <v>0</v>
      </c>
      <c r="N154" s="73" t="e">
        <f>SUMIF('[1]kontrola sítě 2'!F:I,D154,'[1]kontrola sítě 2'!H:H)</f>
        <v>#VALUE!</v>
      </c>
      <c r="O154" s="73" t="e">
        <f>SUMIF('[1]kontrola sítě 2'!F:I,D154,'[1]kontrola sítě 2'!I:I)</f>
        <v>#VALUE!</v>
      </c>
      <c r="P154" s="73" t="e">
        <f t="shared" si="9"/>
        <v>#VALUE!</v>
      </c>
      <c r="Q154" s="73" t="e">
        <f t="shared" si="10"/>
        <v>#VALUE!</v>
      </c>
      <c r="R154" s="73" t="e">
        <f t="shared" si="11"/>
        <v>#VALUE!</v>
      </c>
    </row>
    <row r="155" spans="1:18" ht="38.25" x14ac:dyDescent="0.25">
      <c r="A155" s="10" t="s">
        <v>180</v>
      </c>
      <c r="B155" s="11">
        <v>42766796</v>
      </c>
      <c r="C155" s="12" t="s">
        <v>181</v>
      </c>
      <c r="D155" s="63">
        <v>8303165</v>
      </c>
      <c r="E155" s="11" t="s">
        <v>36</v>
      </c>
      <c r="F155" s="11">
        <v>2015</v>
      </c>
      <c r="G155" s="13" t="s">
        <v>21</v>
      </c>
      <c r="H155" s="14">
        <v>1.9730000000000001</v>
      </c>
      <c r="I155" s="73">
        <v>8303165</v>
      </c>
      <c r="J155" s="73">
        <v>0</v>
      </c>
      <c r="K155" s="73">
        <v>3.04</v>
      </c>
      <c r="L155" s="76">
        <v>1.9730000000000001</v>
      </c>
      <c r="M155" s="14">
        <f t="shared" si="8"/>
        <v>0</v>
      </c>
      <c r="N155" s="73" t="e">
        <f>SUMIF('[1]kontrola sítě 2'!F:I,D155,'[1]kontrola sítě 2'!H:H)</f>
        <v>#VALUE!</v>
      </c>
      <c r="O155" s="73" t="e">
        <f>SUMIF('[1]kontrola sítě 2'!F:I,D155,'[1]kontrola sítě 2'!I:I)</f>
        <v>#VALUE!</v>
      </c>
      <c r="P155" s="73" t="e">
        <f t="shared" si="9"/>
        <v>#VALUE!</v>
      </c>
      <c r="Q155" s="73" t="e">
        <f t="shared" si="10"/>
        <v>#VALUE!</v>
      </c>
      <c r="R155" s="73" t="e">
        <f t="shared" si="11"/>
        <v>#VALUE!</v>
      </c>
    </row>
    <row r="156" spans="1:18" ht="38.25" x14ac:dyDescent="0.25">
      <c r="A156" s="10" t="s">
        <v>180</v>
      </c>
      <c r="B156" s="11">
        <v>42766796</v>
      </c>
      <c r="C156" s="12" t="s">
        <v>181</v>
      </c>
      <c r="D156" s="63">
        <v>3648753</v>
      </c>
      <c r="E156" s="11" t="s">
        <v>58</v>
      </c>
      <c r="F156" s="11">
        <v>2015</v>
      </c>
      <c r="G156" s="13" t="s">
        <v>21</v>
      </c>
      <c r="H156" s="14">
        <v>6.1989999999999998</v>
      </c>
      <c r="I156" s="73">
        <v>3648753</v>
      </c>
      <c r="J156" s="73">
        <v>0</v>
      </c>
      <c r="K156" s="73">
        <v>6.351</v>
      </c>
      <c r="L156" s="76">
        <v>6.1989999999999998</v>
      </c>
      <c r="M156" s="14">
        <f t="shared" si="8"/>
        <v>0</v>
      </c>
      <c r="N156" s="73" t="e">
        <f>SUMIF('[1]kontrola sítě 2'!F:I,D156,'[1]kontrola sítě 2'!H:H)</f>
        <v>#VALUE!</v>
      </c>
      <c r="O156" s="73" t="e">
        <f>SUMIF('[1]kontrola sítě 2'!F:I,D156,'[1]kontrola sítě 2'!I:I)</f>
        <v>#VALUE!</v>
      </c>
      <c r="P156" s="73" t="e">
        <f t="shared" si="9"/>
        <v>#VALUE!</v>
      </c>
      <c r="Q156" s="73" t="e">
        <f t="shared" si="10"/>
        <v>#VALUE!</v>
      </c>
      <c r="R156" s="73" t="e">
        <f t="shared" si="11"/>
        <v>#VALUE!</v>
      </c>
    </row>
    <row r="157" spans="1:18" ht="38.25" x14ac:dyDescent="0.25">
      <c r="A157" s="10" t="s">
        <v>180</v>
      </c>
      <c r="B157" s="11">
        <v>42766796</v>
      </c>
      <c r="C157" s="12" t="s">
        <v>181</v>
      </c>
      <c r="D157" s="63">
        <v>7457308</v>
      </c>
      <c r="E157" s="11" t="s">
        <v>20</v>
      </c>
      <c r="F157" s="11">
        <v>2015</v>
      </c>
      <c r="G157" s="13" t="s">
        <v>21</v>
      </c>
      <c r="H157" s="14">
        <v>6.44</v>
      </c>
      <c r="I157" s="73">
        <v>7457308</v>
      </c>
      <c r="J157" s="73">
        <v>0</v>
      </c>
      <c r="K157" s="73">
        <v>6.351</v>
      </c>
      <c r="L157" s="76">
        <v>6.351</v>
      </c>
      <c r="M157" s="14">
        <f t="shared" si="8"/>
        <v>-8.9000000000000412E-2</v>
      </c>
      <c r="N157" s="73" t="e">
        <f>SUMIF('[1]kontrola sítě 2'!F:I,D157,'[1]kontrola sítě 2'!H:H)</f>
        <v>#VALUE!</v>
      </c>
      <c r="O157" s="73" t="e">
        <f>SUMIF('[1]kontrola sítě 2'!F:I,D157,'[1]kontrola sítě 2'!I:I)</f>
        <v>#VALUE!</v>
      </c>
      <c r="P157" s="73" t="e">
        <f t="shared" si="9"/>
        <v>#VALUE!</v>
      </c>
      <c r="Q157" s="73" t="e">
        <f t="shared" si="10"/>
        <v>#VALUE!</v>
      </c>
      <c r="R157" s="73" t="e">
        <f t="shared" si="11"/>
        <v>#VALUE!</v>
      </c>
    </row>
    <row r="158" spans="1:18" ht="38.25" x14ac:dyDescent="0.25">
      <c r="A158" s="10" t="s">
        <v>180</v>
      </c>
      <c r="B158" s="11">
        <v>42766796</v>
      </c>
      <c r="C158" s="12" t="s">
        <v>181</v>
      </c>
      <c r="D158" s="63">
        <v>3347641</v>
      </c>
      <c r="E158" s="11" t="s">
        <v>52</v>
      </c>
      <c r="F158" s="11">
        <v>2015</v>
      </c>
      <c r="G158" s="13" t="s">
        <v>21</v>
      </c>
      <c r="H158" s="14">
        <v>20.68</v>
      </c>
      <c r="I158" s="73">
        <v>3347641</v>
      </c>
      <c r="J158" s="73">
        <v>0</v>
      </c>
      <c r="K158" s="73">
        <v>21.565999999999999</v>
      </c>
      <c r="L158" s="76">
        <v>20.68</v>
      </c>
      <c r="M158" s="14">
        <f t="shared" si="8"/>
        <v>0</v>
      </c>
      <c r="N158" s="73" t="e">
        <f>SUMIF('[1]kontrola sítě 2'!F:I,D158,'[1]kontrola sítě 2'!H:H)</f>
        <v>#VALUE!</v>
      </c>
      <c r="O158" s="73" t="e">
        <f>SUMIF('[1]kontrola sítě 2'!F:I,D158,'[1]kontrola sítě 2'!I:I)</f>
        <v>#VALUE!</v>
      </c>
      <c r="P158" s="73" t="e">
        <f t="shared" si="9"/>
        <v>#VALUE!</v>
      </c>
      <c r="Q158" s="73" t="e">
        <f t="shared" si="10"/>
        <v>#VALUE!</v>
      </c>
      <c r="R158" s="73" t="e">
        <f t="shared" si="11"/>
        <v>#VALUE!</v>
      </c>
    </row>
    <row r="159" spans="1:18" ht="38.25" x14ac:dyDescent="0.25">
      <c r="A159" s="10" t="s">
        <v>180</v>
      </c>
      <c r="B159" s="11">
        <v>42766796</v>
      </c>
      <c r="C159" s="12" t="s">
        <v>181</v>
      </c>
      <c r="D159" s="66">
        <v>2919825</v>
      </c>
      <c r="E159" s="11" t="s">
        <v>80</v>
      </c>
      <c r="F159" s="11">
        <v>2017</v>
      </c>
      <c r="G159" s="13" t="s">
        <v>21</v>
      </c>
      <c r="H159" s="14">
        <v>1.43</v>
      </c>
      <c r="I159" s="73">
        <v>2919825</v>
      </c>
      <c r="J159" s="73">
        <v>0</v>
      </c>
      <c r="K159" s="73">
        <v>2.44</v>
      </c>
      <c r="L159" s="76">
        <v>1.43</v>
      </c>
      <c r="M159" s="14">
        <f t="shared" si="8"/>
        <v>0</v>
      </c>
      <c r="N159" s="73" t="e">
        <f>SUMIF('[1]kontrola sítě 2'!F:I,D159,'[1]kontrola sítě 2'!H:H)</f>
        <v>#VALUE!</v>
      </c>
      <c r="O159" s="73" t="e">
        <f>SUMIF('[1]kontrola sítě 2'!F:I,D159,'[1]kontrola sítě 2'!I:I)</f>
        <v>#VALUE!</v>
      </c>
      <c r="P159" s="73" t="e">
        <f t="shared" si="9"/>
        <v>#VALUE!</v>
      </c>
      <c r="Q159" s="73" t="e">
        <f t="shared" si="10"/>
        <v>#VALUE!</v>
      </c>
      <c r="R159" s="73" t="e">
        <f t="shared" si="11"/>
        <v>#VALUE!</v>
      </c>
    </row>
    <row r="160" spans="1:18" ht="42.75" x14ac:dyDescent="0.25">
      <c r="A160" s="10" t="s">
        <v>182</v>
      </c>
      <c r="B160" s="11">
        <v>70599858</v>
      </c>
      <c r="C160" s="12" t="s">
        <v>183</v>
      </c>
      <c r="D160" s="63">
        <v>4019091</v>
      </c>
      <c r="E160" s="11" t="s">
        <v>42</v>
      </c>
      <c r="F160" s="11">
        <v>2015</v>
      </c>
      <c r="G160" s="13" t="s">
        <v>26</v>
      </c>
      <c r="H160" s="14">
        <v>25</v>
      </c>
      <c r="I160" s="73">
        <v>4019091</v>
      </c>
      <c r="J160" s="73">
        <v>25</v>
      </c>
      <c r="K160" s="73">
        <v>9.25</v>
      </c>
      <c r="L160" s="76">
        <v>25</v>
      </c>
      <c r="M160" s="14">
        <f t="shared" si="8"/>
        <v>0</v>
      </c>
      <c r="N160" s="73" t="e">
        <f>SUMIF('[1]kontrola sítě 2'!F:I,D160,'[1]kontrola sítě 2'!H:H)</f>
        <v>#VALUE!</v>
      </c>
      <c r="O160" s="73" t="e">
        <f>SUMIF('[1]kontrola sítě 2'!F:I,D160,'[1]kontrola sítě 2'!I:I)</f>
        <v>#VALUE!</v>
      </c>
      <c r="P160" s="73" t="e">
        <f t="shared" si="9"/>
        <v>#VALUE!</v>
      </c>
      <c r="Q160" s="73" t="e">
        <f t="shared" si="10"/>
        <v>#VALUE!</v>
      </c>
      <c r="R160" s="73" t="e">
        <f t="shared" si="11"/>
        <v>#VALUE!</v>
      </c>
    </row>
    <row r="161" spans="1:18" ht="71.25" x14ac:dyDescent="0.25">
      <c r="A161" s="10" t="s">
        <v>184</v>
      </c>
      <c r="B161" s="11">
        <v>60774916</v>
      </c>
      <c r="C161" s="12" t="s">
        <v>185</v>
      </c>
      <c r="D161" s="63">
        <v>3101706</v>
      </c>
      <c r="E161" s="11" t="s">
        <v>186</v>
      </c>
      <c r="F161" s="11">
        <v>2015</v>
      </c>
      <c r="G161" s="13" t="s">
        <v>26</v>
      </c>
      <c r="H161" s="14">
        <v>65</v>
      </c>
      <c r="I161" s="73">
        <v>3101706</v>
      </c>
      <c r="J161" s="73">
        <v>65</v>
      </c>
      <c r="K161" s="73">
        <v>29.7</v>
      </c>
      <c r="L161" s="76">
        <v>65</v>
      </c>
      <c r="M161" s="14">
        <f t="shared" si="8"/>
        <v>0</v>
      </c>
      <c r="N161" s="73" t="e">
        <f>SUMIF('[1]kontrola sítě 2'!F:I,D161,'[1]kontrola sítě 2'!H:H)</f>
        <v>#VALUE!</v>
      </c>
      <c r="O161" s="73" t="e">
        <f>SUMIF('[1]kontrola sítě 2'!F:I,D161,'[1]kontrola sítě 2'!I:I)</f>
        <v>#VALUE!</v>
      </c>
      <c r="P161" s="73" t="e">
        <f t="shared" si="9"/>
        <v>#VALUE!</v>
      </c>
      <c r="Q161" s="73" t="e">
        <f t="shared" si="10"/>
        <v>#VALUE!</v>
      </c>
      <c r="R161" s="73" t="e">
        <f t="shared" si="11"/>
        <v>#VALUE!</v>
      </c>
    </row>
    <row r="162" spans="1:18" ht="42.75" x14ac:dyDescent="0.25">
      <c r="A162" s="10" t="s">
        <v>187</v>
      </c>
      <c r="B162" s="11">
        <v>63729521</v>
      </c>
      <c r="C162" s="12" t="s">
        <v>188</v>
      </c>
      <c r="D162" s="63">
        <v>1064458</v>
      </c>
      <c r="E162" s="11" t="s">
        <v>49</v>
      </c>
      <c r="F162" s="11">
        <v>2015</v>
      </c>
      <c r="G162" s="13" t="s">
        <v>21</v>
      </c>
      <c r="H162" s="14">
        <v>9.4</v>
      </c>
      <c r="I162" s="73">
        <v>1064458</v>
      </c>
      <c r="J162" s="73">
        <v>0</v>
      </c>
      <c r="K162" s="73">
        <v>9.4</v>
      </c>
      <c r="L162" s="76">
        <v>9.4</v>
      </c>
      <c r="M162" s="14">
        <f t="shared" si="8"/>
        <v>0</v>
      </c>
      <c r="N162" s="73" t="e">
        <f>SUMIF('[1]kontrola sítě 2'!F:I,D162,'[1]kontrola sítě 2'!H:H)</f>
        <v>#VALUE!</v>
      </c>
      <c r="O162" s="73" t="e">
        <f>SUMIF('[1]kontrola sítě 2'!F:I,D162,'[1]kontrola sítě 2'!I:I)</f>
        <v>#VALUE!</v>
      </c>
      <c r="P162" s="73" t="e">
        <f t="shared" si="9"/>
        <v>#VALUE!</v>
      </c>
      <c r="Q162" s="73" t="e">
        <f t="shared" si="10"/>
        <v>#VALUE!</v>
      </c>
      <c r="R162" s="73" t="e">
        <f t="shared" si="11"/>
        <v>#VALUE!</v>
      </c>
    </row>
    <row r="163" spans="1:18" ht="42.75" x14ac:dyDescent="0.25">
      <c r="A163" s="12" t="s">
        <v>189</v>
      </c>
      <c r="B163" s="11">
        <v>27041972</v>
      </c>
      <c r="C163" s="35" t="s">
        <v>190</v>
      </c>
      <c r="D163" s="63">
        <v>3277328</v>
      </c>
      <c r="E163" s="11" t="s">
        <v>46</v>
      </c>
      <c r="F163" s="11">
        <v>2015</v>
      </c>
      <c r="G163" s="13" t="s">
        <v>21</v>
      </c>
      <c r="H163" s="14">
        <v>8</v>
      </c>
      <c r="I163" s="73">
        <v>3277328</v>
      </c>
      <c r="J163" s="73">
        <v>0</v>
      </c>
      <c r="K163" s="73">
        <v>8.2859999999999996</v>
      </c>
      <c r="L163" s="76">
        <v>8</v>
      </c>
      <c r="M163" s="14">
        <f t="shared" si="8"/>
        <v>0</v>
      </c>
      <c r="N163" s="73" t="e">
        <f>SUMIF('[1]kontrola sítě 2'!F:I,D163,'[1]kontrola sítě 2'!H:H)</f>
        <v>#VALUE!</v>
      </c>
      <c r="O163" s="73" t="e">
        <f>SUMIF('[1]kontrola sítě 2'!F:I,D163,'[1]kontrola sítě 2'!I:I)</f>
        <v>#VALUE!</v>
      </c>
      <c r="P163" s="73" t="e">
        <f t="shared" si="9"/>
        <v>#VALUE!</v>
      </c>
      <c r="Q163" s="73" t="e">
        <f t="shared" si="10"/>
        <v>#VALUE!</v>
      </c>
      <c r="R163" s="73" t="e">
        <f t="shared" si="11"/>
        <v>#VALUE!</v>
      </c>
    </row>
    <row r="164" spans="1:18" ht="42.75" x14ac:dyDescent="0.25">
      <c r="A164" s="25" t="s">
        <v>189</v>
      </c>
      <c r="B164" s="26">
        <v>27041972</v>
      </c>
      <c r="C164" s="36" t="s">
        <v>190</v>
      </c>
      <c r="D164" s="65">
        <v>3213690</v>
      </c>
      <c r="E164" s="26" t="s">
        <v>80</v>
      </c>
      <c r="F164" s="26">
        <v>2018</v>
      </c>
      <c r="G164" s="28" t="s">
        <v>21</v>
      </c>
      <c r="H164" s="14">
        <v>3</v>
      </c>
      <c r="I164" s="73">
        <v>3213690</v>
      </c>
      <c r="J164" s="73">
        <v>0</v>
      </c>
      <c r="K164" s="73">
        <v>3.1429999999999998</v>
      </c>
      <c r="L164" s="76">
        <v>3</v>
      </c>
      <c r="M164" s="14">
        <f t="shared" si="8"/>
        <v>0</v>
      </c>
      <c r="N164" s="73" t="e">
        <f>SUMIF('[1]kontrola sítě 2'!F:I,D164,'[1]kontrola sítě 2'!H:H)</f>
        <v>#VALUE!</v>
      </c>
      <c r="O164" s="73" t="e">
        <f>SUMIF('[1]kontrola sítě 2'!F:I,D164,'[1]kontrola sítě 2'!I:I)</f>
        <v>#VALUE!</v>
      </c>
      <c r="P164" s="73" t="e">
        <f t="shared" si="9"/>
        <v>#VALUE!</v>
      </c>
      <c r="Q164" s="73" t="e">
        <f t="shared" si="10"/>
        <v>#VALUE!</v>
      </c>
      <c r="R164" s="73" t="e">
        <f t="shared" si="11"/>
        <v>#VALUE!</v>
      </c>
    </row>
    <row r="165" spans="1:18" ht="42.75" x14ac:dyDescent="0.25">
      <c r="A165" s="10" t="s">
        <v>191</v>
      </c>
      <c r="B165" s="11">
        <v>29393647</v>
      </c>
      <c r="C165" s="12" t="s">
        <v>192</v>
      </c>
      <c r="D165" s="63">
        <v>7771226</v>
      </c>
      <c r="E165" s="11" t="s">
        <v>49</v>
      </c>
      <c r="F165" s="11">
        <v>2015</v>
      </c>
      <c r="G165" s="13" t="s">
        <v>21</v>
      </c>
      <c r="H165" s="14">
        <v>11</v>
      </c>
      <c r="I165" s="73">
        <v>7771226</v>
      </c>
      <c r="J165" s="73">
        <v>0</v>
      </c>
      <c r="K165" s="73">
        <v>11</v>
      </c>
      <c r="L165" s="76">
        <v>11</v>
      </c>
      <c r="M165" s="14">
        <f t="shared" si="8"/>
        <v>0</v>
      </c>
      <c r="N165" s="73" t="e">
        <f>SUMIF('[1]kontrola sítě 2'!F:I,D165,'[1]kontrola sítě 2'!H:H)</f>
        <v>#VALUE!</v>
      </c>
      <c r="O165" s="73" t="e">
        <f>SUMIF('[1]kontrola sítě 2'!F:I,D165,'[1]kontrola sítě 2'!I:I)</f>
        <v>#VALUE!</v>
      </c>
      <c r="P165" s="73" t="e">
        <f t="shared" si="9"/>
        <v>#VALUE!</v>
      </c>
      <c r="Q165" s="73" t="e">
        <f t="shared" si="10"/>
        <v>#VALUE!</v>
      </c>
      <c r="R165" s="73" t="e">
        <f t="shared" si="11"/>
        <v>#VALUE!</v>
      </c>
    </row>
    <row r="166" spans="1:18" ht="42.75" x14ac:dyDescent="0.25">
      <c r="A166" s="10" t="s">
        <v>191</v>
      </c>
      <c r="B166" s="11">
        <v>29393647</v>
      </c>
      <c r="C166" s="12" t="s">
        <v>192</v>
      </c>
      <c r="D166" s="63">
        <v>5556166</v>
      </c>
      <c r="E166" s="11" t="s">
        <v>51</v>
      </c>
      <c r="F166" s="11">
        <v>2017</v>
      </c>
      <c r="G166" s="13" t="s">
        <v>26</v>
      </c>
      <c r="H166" s="14">
        <v>5</v>
      </c>
      <c r="I166" s="73">
        <v>5556166</v>
      </c>
      <c r="J166" s="73">
        <v>5</v>
      </c>
      <c r="K166" s="73">
        <v>3.25</v>
      </c>
      <c r="L166" s="76">
        <v>5</v>
      </c>
      <c r="M166" s="14">
        <f t="shared" si="8"/>
        <v>0</v>
      </c>
      <c r="N166" s="73" t="e">
        <f>SUMIF('[1]kontrola sítě 2'!F:I,D166,'[1]kontrola sítě 2'!H:H)</f>
        <v>#VALUE!</v>
      </c>
      <c r="O166" s="73" t="e">
        <f>SUMIF('[1]kontrola sítě 2'!F:I,D166,'[1]kontrola sítě 2'!I:I)</f>
        <v>#VALUE!</v>
      </c>
      <c r="P166" s="73" t="e">
        <f t="shared" si="9"/>
        <v>#VALUE!</v>
      </c>
      <c r="Q166" s="73" t="e">
        <f t="shared" si="10"/>
        <v>#VALUE!</v>
      </c>
      <c r="R166" s="73" t="e">
        <f t="shared" si="11"/>
        <v>#VALUE!</v>
      </c>
    </row>
    <row r="167" spans="1:18" ht="42.75" x14ac:dyDescent="0.25">
      <c r="A167" s="10" t="s">
        <v>193</v>
      </c>
      <c r="B167" s="11">
        <v>28553187</v>
      </c>
      <c r="C167" s="12" t="s">
        <v>194</v>
      </c>
      <c r="D167" s="63">
        <v>5002960</v>
      </c>
      <c r="E167" s="11" t="s">
        <v>57</v>
      </c>
      <c r="F167" s="11">
        <v>2015</v>
      </c>
      <c r="G167" s="13" t="s">
        <v>21</v>
      </c>
      <c r="H167" s="14">
        <v>4.9489999999999998</v>
      </c>
      <c r="I167" s="73">
        <v>5002960</v>
      </c>
      <c r="J167" s="73">
        <v>0</v>
      </c>
      <c r="K167" s="73">
        <v>6.5030000000000001</v>
      </c>
      <c r="L167" s="76">
        <v>4.9489999999999998</v>
      </c>
      <c r="M167" s="14">
        <f t="shared" si="8"/>
        <v>0</v>
      </c>
      <c r="N167" s="73" t="e">
        <f>SUMIF('[1]kontrola sítě 2'!F:I,D167,'[1]kontrola sítě 2'!H:H)</f>
        <v>#VALUE!</v>
      </c>
      <c r="O167" s="73" t="e">
        <f>SUMIF('[1]kontrola sítě 2'!F:I,D167,'[1]kontrola sítě 2'!I:I)</f>
        <v>#VALUE!</v>
      </c>
      <c r="P167" s="73" t="e">
        <f t="shared" si="9"/>
        <v>#VALUE!</v>
      </c>
      <c r="Q167" s="73" t="e">
        <f t="shared" si="10"/>
        <v>#VALUE!</v>
      </c>
      <c r="R167" s="73" t="e">
        <f t="shared" si="11"/>
        <v>#VALUE!</v>
      </c>
    </row>
    <row r="168" spans="1:18" ht="42.75" x14ac:dyDescent="0.25">
      <c r="A168" s="10" t="s">
        <v>195</v>
      </c>
      <c r="B168" s="11">
        <v>66743192</v>
      </c>
      <c r="C168" s="12" t="s">
        <v>196</v>
      </c>
      <c r="D168" s="63">
        <v>9567487</v>
      </c>
      <c r="E168" s="11" t="s">
        <v>73</v>
      </c>
      <c r="F168" s="11">
        <v>2015</v>
      </c>
      <c r="G168" s="13" t="s">
        <v>21</v>
      </c>
      <c r="H168" s="14">
        <v>3.625</v>
      </c>
      <c r="I168" s="73">
        <v>9567487</v>
      </c>
      <c r="J168" s="73">
        <v>0</v>
      </c>
      <c r="K168" s="73">
        <v>3.72</v>
      </c>
      <c r="L168" s="76">
        <v>3.625</v>
      </c>
      <c r="M168" s="14">
        <f t="shared" si="8"/>
        <v>0</v>
      </c>
      <c r="N168" s="73" t="e">
        <f>SUMIF('[1]kontrola sítě 2'!F:I,D168,'[1]kontrola sítě 2'!H:H)</f>
        <v>#VALUE!</v>
      </c>
      <c r="O168" s="73" t="e">
        <f>SUMIF('[1]kontrola sítě 2'!F:I,D168,'[1]kontrola sítě 2'!I:I)</f>
        <v>#VALUE!</v>
      </c>
      <c r="P168" s="73" t="e">
        <f t="shared" si="9"/>
        <v>#VALUE!</v>
      </c>
      <c r="Q168" s="73" t="e">
        <f t="shared" si="10"/>
        <v>#VALUE!</v>
      </c>
      <c r="R168" s="73" t="e">
        <f t="shared" si="11"/>
        <v>#VALUE!</v>
      </c>
    </row>
    <row r="169" spans="1:18" ht="42.75" x14ac:dyDescent="0.25">
      <c r="A169" s="10" t="s">
        <v>195</v>
      </c>
      <c r="B169" s="11">
        <v>66743192</v>
      </c>
      <c r="C169" s="12" t="s">
        <v>196</v>
      </c>
      <c r="D169" s="63">
        <v>2932606</v>
      </c>
      <c r="E169" s="11" t="s">
        <v>29</v>
      </c>
      <c r="F169" s="11">
        <v>2015</v>
      </c>
      <c r="G169" s="13" t="s">
        <v>21</v>
      </c>
      <c r="H169" s="14">
        <v>3</v>
      </c>
      <c r="I169" s="73">
        <v>2932606</v>
      </c>
      <c r="J169" s="73">
        <v>0</v>
      </c>
      <c r="K169" s="73">
        <v>3.339</v>
      </c>
      <c r="L169" s="76">
        <v>3</v>
      </c>
      <c r="M169" s="14">
        <f t="shared" si="8"/>
        <v>0</v>
      </c>
      <c r="N169" s="73" t="e">
        <f>SUMIF('[1]kontrola sítě 2'!F:I,D169,'[1]kontrola sítě 2'!H:H)</f>
        <v>#VALUE!</v>
      </c>
      <c r="O169" s="73" t="e">
        <f>SUMIF('[1]kontrola sítě 2'!F:I,D169,'[1]kontrola sítě 2'!I:I)</f>
        <v>#VALUE!</v>
      </c>
      <c r="P169" s="73" t="e">
        <f t="shared" si="9"/>
        <v>#VALUE!</v>
      </c>
      <c r="Q169" s="73" t="e">
        <f t="shared" si="10"/>
        <v>#VALUE!</v>
      </c>
      <c r="R169" s="73" t="e">
        <f t="shared" si="11"/>
        <v>#VALUE!</v>
      </c>
    </row>
    <row r="170" spans="1:18" ht="42.75" x14ac:dyDescent="0.25">
      <c r="A170" s="10" t="s">
        <v>195</v>
      </c>
      <c r="B170" s="11">
        <v>66743192</v>
      </c>
      <c r="C170" s="12" t="s">
        <v>196</v>
      </c>
      <c r="D170" s="63">
        <v>4614010</v>
      </c>
      <c r="E170" s="11" t="s">
        <v>36</v>
      </c>
      <c r="F170" s="11">
        <v>2019</v>
      </c>
      <c r="G170" s="13" t="s">
        <v>21</v>
      </c>
      <c r="H170" s="14">
        <v>1</v>
      </c>
      <c r="I170" s="73">
        <v>4614010</v>
      </c>
      <c r="J170" s="73">
        <v>0</v>
      </c>
      <c r="K170" s="73">
        <v>1.395</v>
      </c>
      <c r="L170" s="76">
        <v>1</v>
      </c>
      <c r="M170" s="14">
        <f t="shared" si="8"/>
        <v>0</v>
      </c>
      <c r="N170" s="73" t="e">
        <f>SUMIF('[1]kontrola sítě 2'!F:I,D170,'[1]kontrola sítě 2'!H:H)</f>
        <v>#VALUE!</v>
      </c>
      <c r="O170" s="73" t="e">
        <f>SUMIF('[1]kontrola sítě 2'!F:I,D170,'[1]kontrola sítě 2'!I:I)</f>
        <v>#VALUE!</v>
      </c>
      <c r="P170" s="73" t="e">
        <f t="shared" si="9"/>
        <v>#VALUE!</v>
      </c>
      <c r="Q170" s="73" t="e">
        <f t="shared" si="10"/>
        <v>#VALUE!</v>
      </c>
      <c r="R170" s="73" t="e">
        <f t="shared" si="11"/>
        <v>#VALUE!</v>
      </c>
    </row>
    <row r="171" spans="1:18" ht="42.75" x14ac:dyDescent="0.25">
      <c r="A171" s="10" t="s">
        <v>195</v>
      </c>
      <c r="B171" s="11">
        <v>66743192</v>
      </c>
      <c r="C171" s="12" t="s">
        <v>196</v>
      </c>
      <c r="D171" s="63">
        <v>1403846</v>
      </c>
      <c r="E171" s="11" t="s">
        <v>33</v>
      </c>
      <c r="F171" s="11">
        <v>2015</v>
      </c>
      <c r="G171" s="13" t="s">
        <v>21</v>
      </c>
      <c r="H171" s="14">
        <v>2.8</v>
      </c>
      <c r="I171" s="73">
        <v>1403846</v>
      </c>
      <c r="J171" s="73">
        <v>0</v>
      </c>
      <c r="K171" s="73">
        <v>3.4430000000000001</v>
      </c>
      <c r="L171" s="76">
        <v>2.8</v>
      </c>
      <c r="M171" s="14">
        <f t="shared" si="8"/>
        <v>0</v>
      </c>
      <c r="N171" s="73" t="e">
        <f>SUMIF('[1]kontrola sítě 2'!F:I,D171,'[1]kontrola sítě 2'!H:H)</f>
        <v>#VALUE!</v>
      </c>
      <c r="O171" s="73" t="e">
        <f>SUMIF('[1]kontrola sítě 2'!F:I,D171,'[1]kontrola sítě 2'!I:I)</f>
        <v>#VALUE!</v>
      </c>
      <c r="P171" s="73" t="e">
        <f t="shared" si="9"/>
        <v>#VALUE!</v>
      </c>
      <c r="Q171" s="73" t="e">
        <f t="shared" si="10"/>
        <v>#VALUE!</v>
      </c>
      <c r="R171" s="73" t="e">
        <f t="shared" si="11"/>
        <v>#VALUE!</v>
      </c>
    </row>
    <row r="172" spans="1:18" ht="42.75" x14ac:dyDescent="0.25">
      <c r="A172" s="10" t="s">
        <v>197</v>
      </c>
      <c r="B172" s="11">
        <v>70890595</v>
      </c>
      <c r="C172" s="12" t="s">
        <v>198</v>
      </c>
      <c r="D172" s="63">
        <v>6085733</v>
      </c>
      <c r="E172" s="11" t="s">
        <v>49</v>
      </c>
      <c r="F172" s="11">
        <v>2015</v>
      </c>
      <c r="G172" s="13" t="s">
        <v>21</v>
      </c>
      <c r="H172" s="14">
        <v>3.5</v>
      </c>
      <c r="I172" s="73">
        <v>6085733</v>
      </c>
      <c r="J172" s="73">
        <v>0</v>
      </c>
      <c r="K172" s="73">
        <v>3.5</v>
      </c>
      <c r="L172" s="76">
        <v>3.5</v>
      </c>
      <c r="M172" s="14">
        <f t="shared" si="8"/>
        <v>0</v>
      </c>
      <c r="N172" s="73" t="e">
        <f>SUMIF('[1]kontrola sítě 2'!F:I,D172,'[1]kontrola sítě 2'!H:H)</f>
        <v>#VALUE!</v>
      </c>
      <c r="O172" s="73" t="e">
        <f>SUMIF('[1]kontrola sítě 2'!F:I,D172,'[1]kontrola sítě 2'!I:I)</f>
        <v>#VALUE!</v>
      </c>
      <c r="P172" s="73" t="e">
        <f t="shared" si="9"/>
        <v>#VALUE!</v>
      </c>
      <c r="Q172" s="73" t="e">
        <f t="shared" si="10"/>
        <v>#VALUE!</v>
      </c>
      <c r="R172" s="73" t="e">
        <f t="shared" si="11"/>
        <v>#VALUE!</v>
      </c>
    </row>
    <row r="173" spans="1:18" ht="42.75" x14ac:dyDescent="0.25">
      <c r="A173" s="10" t="s">
        <v>197</v>
      </c>
      <c r="B173" s="11">
        <v>70890595</v>
      </c>
      <c r="C173" s="12" t="s">
        <v>198</v>
      </c>
      <c r="D173" s="63">
        <v>7233713</v>
      </c>
      <c r="E173" s="11" t="s">
        <v>49</v>
      </c>
      <c r="F173" s="11">
        <v>2015</v>
      </c>
      <c r="G173" s="13" t="s">
        <v>21</v>
      </c>
      <c r="H173" s="14">
        <v>2.41</v>
      </c>
      <c r="I173" s="73">
        <v>7233713</v>
      </c>
      <c r="J173" s="73">
        <v>0</v>
      </c>
      <c r="K173" s="73">
        <v>2.41</v>
      </c>
      <c r="L173" s="76">
        <v>2.41</v>
      </c>
      <c r="M173" s="14">
        <f t="shared" si="8"/>
        <v>0</v>
      </c>
      <c r="N173" s="73" t="e">
        <f>SUMIF('[1]kontrola sítě 2'!F:I,D173,'[1]kontrola sítě 2'!H:H)</f>
        <v>#VALUE!</v>
      </c>
      <c r="O173" s="73" t="e">
        <f>SUMIF('[1]kontrola sítě 2'!F:I,D173,'[1]kontrola sítě 2'!I:I)</f>
        <v>#VALUE!</v>
      </c>
      <c r="P173" s="73" t="e">
        <f t="shared" si="9"/>
        <v>#VALUE!</v>
      </c>
      <c r="Q173" s="73" t="e">
        <f t="shared" si="10"/>
        <v>#VALUE!</v>
      </c>
      <c r="R173" s="73" t="e">
        <f t="shared" si="11"/>
        <v>#VALUE!</v>
      </c>
    </row>
    <row r="174" spans="1:18" ht="42.75" x14ac:dyDescent="0.25">
      <c r="A174" s="10" t="s">
        <v>197</v>
      </c>
      <c r="B174" s="11">
        <v>70890595</v>
      </c>
      <c r="C174" s="12" t="s">
        <v>198</v>
      </c>
      <c r="D174" s="63">
        <v>6008321</v>
      </c>
      <c r="E174" s="11" t="s">
        <v>41</v>
      </c>
      <c r="F174" s="11">
        <v>2015</v>
      </c>
      <c r="G174" s="13" t="s">
        <v>26</v>
      </c>
      <c r="H174" s="14">
        <v>19</v>
      </c>
      <c r="I174" s="73">
        <v>6008321</v>
      </c>
      <c r="J174" s="73">
        <v>19</v>
      </c>
      <c r="K174" s="73">
        <v>21.222999999999999</v>
      </c>
      <c r="L174" s="76">
        <v>19</v>
      </c>
      <c r="M174" s="14">
        <f t="shared" si="8"/>
        <v>0</v>
      </c>
      <c r="N174" s="73" t="e">
        <f>SUMIF('[1]kontrola sítě 2'!F:I,D174,'[1]kontrola sítě 2'!H:H)</f>
        <v>#VALUE!</v>
      </c>
      <c r="O174" s="73" t="e">
        <f>SUMIF('[1]kontrola sítě 2'!F:I,D174,'[1]kontrola sítě 2'!I:I)</f>
        <v>#VALUE!</v>
      </c>
      <c r="P174" s="73" t="e">
        <f t="shared" si="9"/>
        <v>#VALUE!</v>
      </c>
      <c r="Q174" s="73" t="e">
        <f t="shared" si="10"/>
        <v>#VALUE!</v>
      </c>
      <c r="R174" s="73" t="e">
        <f t="shared" si="11"/>
        <v>#VALUE!</v>
      </c>
    </row>
    <row r="175" spans="1:18" ht="42.75" x14ac:dyDescent="0.25">
      <c r="A175" s="10" t="s">
        <v>197</v>
      </c>
      <c r="B175" s="11">
        <v>70890595</v>
      </c>
      <c r="C175" s="12" t="s">
        <v>198</v>
      </c>
      <c r="D175" s="63">
        <v>2034728</v>
      </c>
      <c r="E175" s="11" t="s">
        <v>51</v>
      </c>
      <c r="F175" s="11">
        <v>2015</v>
      </c>
      <c r="G175" s="13" t="s">
        <v>26</v>
      </c>
      <c r="H175" s="14">
        <v>16</v>
      </c>
      <c r="I175" s="73">
        <v>2034728</v>
      </c>
      <c r="J175" s="73">
        <v>16</v>
      </c>
      <c r="K175" s="73">
        <v>5.96</v>
      </c>
      <c r="L175" s="76">
        <v>16</v>
      </c>
      <c r="M175" s="14">
        <f t="shared" si="8"/>
        <v>0</v>
      </c>
      <c r="N175" s="73" t="e">
        <f>SUMIF('[1]kontrola sítě 2'!F:I,D175,'[1]kontrola sítě 2'!H:H)</f>
        <v>#VALUE!</v>
      </c>
      <c r="O175" s="73" t="e">
        <f>SUMIF('[1]kontrola sítě 2'!F:I,D175,'[1]kontrola sítě 2'!I:I)</f>
        <v>#VALUE!</v>
      </c>
      <c r="P175" s="73" t="e">
        <f t="shared" si="9"/>
        <v>#VALUE!</v>
      </c>
      <c r="Q175" s="73" t="e">
        <f t="shared" si="10"/>
        <v>#VALUE!</v>
      </c>
      <c r="R175" s="73" t="e">
        <f t="shared" si="11"/>
        <v>#VALUE!</v>
      </c>
    </row>
    <row r="176" spans="1:18" ht="42.75" x14ac:dyDescent="0.25">
      <c r="A176" s="10" t="s">
        <v>197</v>
      </c>
      <c r="B176" s="11">
        <v>70890595</v>
      </c>
      <c r="C176" s="12" t="s">
        <v>198</v>
      </c>
      <c r="D176" s="63">
        <v>9044010</v>
      </c>
      <c r="E176" s="11" t="s">
        <v>59</v>
      </c>
      <c r="F176" s="11">
        <v>2015</v>
      </c>
      <c r="G176" s="13" t="s">
        <v>21</v>
      </c>
      <c r="H176" s="14">
        <v>3.09</v>
      </c>
      <c r="I176" s="73">
        <v>9044010</v>
      </c>
      <c r="J176" s="73">
        <v>0</v>
      </c>
      <c r="K176" s="73">
        <v>3.09</v>
      </c>
      <c r="L176" s="76">
        <v>3.09</v>
      </c>
      <c r="M176" s="14">
        <f t="shared" si="8"/>
        <v>0</v>
      </c>
      <c r="N176" s="73" t="e">
        <f>SUMIF('[1]kontrola sítě 2'!F:I,D176,'[1]kontrola sítě 2'!H:H)</f>
        <v>#VALUE!</v>
      </c>
      <c r="O176" s="73" t="e">
        <f>SUMIF('[1]kontrola sítě 2'!F:I,D176,'[1]kontrola sítě 2'!I:I)</f>
        <v>#VALUE!</v>
      </c>
      <c r="P176" s="73" t="e">
        <f t="shared" si="9"/>
        <v>#VALUE!</v>
      </c>
      <c r="Q176" s="73" t="e">
        <f t="shared" si="10"/>
        <v>#VALUE!</v>
      </c>
      <c r="R176" s="73" t="e">
        <f t="shared" si="11"/>
        <v>#VALUE!</v>
      </c>
    </row>
    <row r="177" spans="1:18" ht="42.75" x14ac:dyDescent="0.25">
      <c r="A177" s="10" t="s">
        <v>197</v>
      </c>
      <c r="B177" s="11">
        <v>70890595</v>
      </c>
      <c r="C177" s="12" t="s">
        <v>198</v>
      </c>
      <c r="D177" s="63">
        <v>6682015</v>
      </c>
      <c r="E177" s="11" t="s">
        <v>199</v>
      </c>
      <c r="F177" s="11">
        <v>2015</v>
      </c>
      <c r="G177" s="13" t="s">
        <v>26</v>
      </c>
      <c r="H177" s="14">
        <v>6</v>
      </c>
      <c r="I177" s="73">
        <v>6682015</v>
      </c>
      <c r="J177" s="73">
        <v>6</v>
      </c>
      <c r="K177" s="73">
        <v>6.7</v>
      </c>
      <c r="L177" s="76">
        <v>6</v>
      </c>
      <c r="M177" s="14">
        <f t="shared" si="8"/>
        <v>0</v>
      </c>
      <c r="N177" s="73" t="e">
        <f>SUMIF('[1]kontrola sítě 2'!F:I,D177,'[1]kontrola sítě 2'!H:H)</f>
        <v>#VALUE!</v>
      </c>
      <c r="O177" s="73" t="e">
        <f>SUMIF('[1]kontrola sítě 2'!F:I,D177,'[1]kontrola sítě 2'!I:I)</f>
        <v>#VALUE!</v>
      </c>
      <c r="P177" s="73" t="e">
        <f t="shared" si="9"/>
        <v>#VALUE!</v>
      </c>
      <c r="Q177" s="73" t="e">
        <f t="shared" si="10"/>
        <v>#VALUE!</v>
      </c>
      <c r="R177" s="73" t="e">
        <f t="shared" si="11"/>
        <v>#VALUE!</v>
      </c>
    </row>
    <row r="178" spans="1:18" ht="42.75" x14ac:dyDescent="0.25">
      <c r="A178" s="23" t="s">
        <v>200</v>
      </c>
      <c r="B178" s="11">
        <v>44053991</v>
      </c>
      <c r="C178" s="12" t="s">
        <v>201</v>
      </c>
      <c r="D178" s="63">
        <v>3361845</v>
      </c>
      <c r="E178" s="11" t="s">
        <v>49</v>
      </c>
      <c r="F178" s="11">
        <v>2015</v>
      </c>
      <c r="G178" s="13" t="s">
        <v>21</v>
      </c>
      <c r="H178" s="14">
        <v>11.265000000000001</v>
      </c>
      <c r="I178" s="73">
        <v>3361845</v>
      </c>
      <c r="J178" s="73">
        <v>0</v>
      </c>
      <c r="K178" s="73">
        <v>12.393000000000001</v>
      </c>
      <c r="L178" s="76">
        <v>11.265000000000001</v>
      </c>
      <c r="M178" s="14">
        <f t="shared" si="8"/>
        <v>0</v>
      </c>
      <c r="N178" s="73" t="e">
        <f>SUMIF('[1]kontrola sítě 2'!F:I,D178,'[1]kontrola sítě 2'!H:H)</f>
        <v>#VALUE!</v>
      </c>
      <c r="O178" s="73" t="e">
        <f>SUMIF('[1]kontrola sítě 2'!F:I,D178,'[1]kontrola sítě 2'!I:I)</f>
        <v>#VALUE!</v>
      </c>
      <c r="P178" s="73" t="e">
        <f t="shared" si="9"/>
        <v>#VALUE!</v>
      </c>
      <c r="Q178" s="73" t="e">
        <f t="shared" si="10"/>
        <v>#VALUE!</v>
      </c>
      <c r="R178" s="73" t="e">
        <f t="shared" si="11"/>
        <v>#VALUE!</v>
      </c>
    </row>
    <row r="179" spans="1:18" ht="42.75" x14ac:dyDescent="0.25">
      <c r="A179" s="23" t="s">
        <v>200</v>
      </c>
      <c r="B179" s="11">
        <v>44053991</v>
      </c>
      <c r="C179" s="12" t="s">
        <v>201</v>
      </c>
      <c r="D179" s="63">
        <v>7845129</v>
      </c>
      <c r="E179" s="11" t="s">
        <v>51</v>
      </c>
      <c r="F179" s="11">
        <v>2016</v>
      </c>
      <c r="G179" s="13" t="s">
        <v>26</v>
      </c>
      <c r="H179" s="14">
        <v>14</v>
      </c>
      <c r="I179" s="73">
        <v>7845129</v>
      </c>
      <c r="J179" s="73">
        <v>14</v>
      </c>
      <c r="K179" s="73">
        <v>5.343</v>
      </c>
      <c r="L179" s="76">
        <v>14</v>
      </c>
      <c r="M179" s="14">
        <f t="shared" si="8"/>
        <v>0</v>
      </c>
      <c r="N179" s="73" t="e">
        <f>SUMIF('[1]kontrola sítě 2'!F:I,D179,'[1]kontrola sítě 2'!H:H)</f>
        <v>#VALUE!</v>
      </c>
      <c r="O179" s="73" t="e">
        <f>SUMIF('[1]kontrola sítě 2'!F:I,D179,'[1]kontrola sítě 2'!I:I)</f>
        <v>#VALUE!</v>
      </c>
      <c r="P179" s="73" t="e">
        <f t="shared" si="9"/>
        <v>#VALUE!</v>
      </c>
      <c r="Q179" s="73" t="e">
        <f t="shared" si="10"/>
        <v>#VALUE!</v>
      </c>
      <c r="R179" s="73" t="e">
        <f t="shared" si="11"/>
        <v>#VALUE!</v>
      </c>
    </row>
    <row r="180" spans="1:18" ht="42.75" x14ac:dyDescent="0.25">
      <c r="A180" s="23" t="s">
        <v>200</v>
      </c>
      <c r="B180" s="11">
        <v>44053991</v>
      </c>
      <c r="C180" s="12" t="s">
        <v>201</v>
      </c>
      <c r="D180" s="63">
        <v>1178467</v>
      </c>
      <c r="E180" s="11" t="s">
        <v>153</v>
      </c>
      <c r="F180" s="11">
        <v>2016</v>
      </c>
      <c r="G180" s="13" t="s">
        <v>21</v>
      </c>
      <c r="H180" s="14">
        <v>1.4</v>
      </c>
      <c r="I180" s="73">
        <v>1178467</v>
      </c>
      <c r="J180" s="73">
        <v>0</v>
      </c>
      <c r="K180" s="73">
        <v>2.9430000000000001</v>
      </c>
      <c r="L180" s="76">
        <v>1.4</v>
      </c>
      <c r="M180" s="14">
        <f t="shared" si="8"/>
        <v>0</v>
      </c>
      <c r="N180" s="73" t="e">
        <f>SUMIF('[1]kontrola sítě 2'!F:I,D180,'[1]kontrola sítě 2'!H:H)</f>
        <v>#VALUE!</v>
      </c>
      <c r="O180" s="73" t="e">
        <f>SUMIF('[1]kontrola sítě 2'!F:I,D180,'[1]kontrola sítě 2'!I:I)</f>
        <v>#VALUE!</v>
      </c>
      <c r="P180" s="73" t="e">
        <f t="shared" si="9"/>
        <v>#VALUE!</v>
      </c>
      <c r="Q180" s="73" t="e">
        <f t="shared" si="10"/>
        <v>#VALUE!</v>
      </c>
      <c r="R180" s="73" t="e">
        <f t="shared" si="11"/>
        <v>#VALUE!</v>
      </c>
    </row>
    <row r="181" spans="1:18" ht="42.75" x14ac:dyDescent="0.25">
      <c r="A181" s="10" t="s">
        <v>202</v>
      </c>
      <c r="B181" s="11">
        <v>26708451</v>
      </c>
      <c r="C181" s="12" t="s">
        <v>203</v>
      </c>
      <c r="D181" s="63">
        <v>1577569</v>
      </c>
      <c r="E181" s="11" t="s">
        <v>20</v>
      </c>
      <c r="F181" s="11">
        <v>2015</v>
      </c>
      <c r="G181" s="13" t="s">
        <v>21</v>
      </c>
      <c r="H181" s="14">
        <v>15</v>
      </c>
      <c r="I181" s="73">
        <v>1577569</v>
      </c>
      <c r="J181" s="73">
        <v>0</v>
      </c>
      <c r="K181" s="73">
        <v>20.658999999999999</v>
      </c>
      <c r="L181" s="76">
        <v>15</v>
      </c>
      <c r="M181" s="14">
        <f t="shared" si="8"/>
        <v>0</v>
      </c>
      <c r="N181" s="73" t="e">
        <f>SUMIF('[1]kontrola sítě 2'!F:I,D181,'[1]kontrola sítě 2'!H:H)</f>
        <v>#VALUE!</v>
      </c>
      <c r="O181" s="73" t="e">
        <f>SUMIF('[1]kontrola sítě 2'!F:I,D181,'[1]kontrola sítě 2'!I:I)</f>
        <v>#VALUE!</v>
      </c>
      <c r="P181" s="73" t="e">
        <f t="shared" si="9"/>
        <v>#VALUE!</v>
      </c>
      <c r="Q181" s="73" t="e">
        <f t="shared" si="10"/>
        <v>#VALUE!</v>
      </c>
      <c r="R181" s="73" t="e">
        <f t="shared" si="11"/>
        <v>#VALUE!</v>
      </c>
    </row>
    <row r="182" spans="1:18" ht="42.75" x14ac:dyDescent="0.25">
      <c r="A182" s="10" t="s">
        <v>202</v>
      </c>
      <c r="B182" s="11">
        <v>26708451</v>
      </c>
      <c r="C182" s="12" t="s">
        <v>203</v>
      </c>
      <c r="D182" s="63">
        <v>2229881</v>
      </c>
      <c r="E182" s="11" t="s">
        <v>68</v>
      </c>
      <c r="F182" s="11">
        <v>2015</v>
      </c>
      <c r="G182" s="13" t="s">
        <v>21</v>
      </c>
      <c r="H182" s="14">
        <v>4.0990000000000002</v>
      </c>
      <c r="I182" s="73">
        <v>2229881</v>
      </c>
      <c r="J182" s="73">
        <v>0</v>
      </c>
      <c r="K182" s="73">
        <v>4.1900000000000004</v>
      </c>
      <c r="L182" s="76">
        <v>4.0990000000000002</v>
      </c>
      <c r="M182" s="14">
        <f t="shared" si="8"/>
        <v>0</v>
      </c>
      <c r="N182" s="73" t="e">
        <f>SUMIF('[1]kontrola sítě 2'!F:I,D182,'[1]kontrola sítě 2'!H:H)</f>
        <v>#VALUE!</v>
      </c>
      <c r="O182" s="73" t="e">
        <f>SUMIF('[1]kontrola sítě 2'!F:I,D182,'[1]kontrola sítě 2'!I:I)</f>
        <v>#VALUE!</v>
      </c>
      <c r="P182" s="73" t="e">
        <f t="shared" si="9"/>
        <v>#VALUE!</v>
      </c>
      <c r="Q182" s="73" t="e">
        <f t="shared" si="10"/>
        <v>#VALUE!</v>
      </c>
      <c r="R182" s="73" t="e">
        <f t="shared" si="11"/>
        <v>#VALUE!</v>
      </c>
    </row>
    <row r="183" spans="1:18" ht="71.25" x14ac:dyDescent="0.25">
      <c r="A183" s="10" t="s">
        <v>202</v>
      </c>
      <c r="B183" s="11">
        <v>26708451</v>
      </c>
      <c r="C183" s="12" t="s">
        <v>203</v>
      </c>
      <c r="D183" s="63">
        <v>4546630</v>
      </c>
      <c r="E183" s="11" t="s">
        <v>171</v>
      </c>
      <c r="F183" s="11">
        <v>2015</v>
      </c>
      <c r="G183" s="13" t="s">
        <v>21</v>
      </c>
      <c r="H183" s="14">
        <v>0.5</v>
      </c>
      <c r="I183" s="73">
        <v>4546630</v>
      </c>
      <c r="J183" s="73">
        <v>0</v>
      </c>
      <c r="K183" s="73">
        <v>0.85</v>
      </c>
      <c r="L183" s="76">
        <v>0.5</v>
      </c>
      <c r="M183" s="14">
        <f t="shared" si="8"/>
        <v>0</v>
      </c>
      <c r="N183" s="73" t="e">
        <f>SUMIF('[1]kontrola sítě 2'!F:I,D183,'[1]kontrola sítě 2'!H:H)</f>
        <v>#VALUE!</v>
      </c>
      <c r="O183" s="73" t="e">
        <f>SUMIF('[1]kontrola sítě 2'!F:I,D183,'[1]kontrola sítě 2'!I:I)</f>
        <v>#VALUE!</v>
      </c>
      <c r="P183" s="73" t="e">
        <f t="shared" si="9"/>
        <v>#VALUE!</v>
      </c>
      <c r="Q183" s="73" t="e">
        <f t="shared" si="10"/>
        <v>#VALUE!</v>
      </c>
      <c r="R183" s="73" t="e">
        <f t="shared" si="11"/>
        <v>#VALUE!</v>
      </c>
    </row>
    <row r="184" spans="1:18" ht="42.75" x14ac:dyDescent="0.25">
      <c r="A184" s="10" t="s">
        <v>204</v>
      </c>
      <c r="B184" s="11">
        <v>296244</v>
      </c>
      <c r="C184" s="12" t="s">
        <v>205</v>
      </c>
      <c r="D184" s="63">
        <v>9130072</v>
      </c>
      <c r="E184" s="11" t="s">
        <v>52</v>
      </c>
      <c r="F184" s="11">
        <v>2015</v>
      </c>
      <c r="G184" s="13" t="s">
        <v>21</v>
      </c>
      <c r="H184" s="14">
        <v>4.5</v>
      </c>
      <c r="I184" s="73">
        <v>9130072</v>
      </c>
      <c r="J184" s="73">
        <v>0</v>
      </c>
      <c r="K184" s="73">
        <v>5.2</v>
      </c>
      <c r="L184" s="76">
        <v>4.5</v>
      </c>
      <c r="M184" s="14">
        <f t="shared" si="8"/>
        <v>0</v>
      </c>
      <c r="N184" s="73" t="e">
        <f>SUMIF('[1]kontrola sítě 2'!F:I,D184,'[1]kontrola sítě 2'!H:H)</f>
        <v>#VALUE!</v>
      </c>
      <c r="O184" s="73" t="e">
        <f>SUMIF('[1]kontrola sítě 2'!F:I,D184,'[1]kontrola sítě 2'!I:I)</f>
        <v>#VALUE!</v>
      </c>
      <c r="P184" s="73" t="e">
        <f t="shared" si="9"/>
        <v>#VALUE!</v>
      </c>
      <c r="Q184" s="73" t="e">
        <f t="shared" si="10"/>
        <v>#VALUE!</v>
      </c>
      <c r="R184" s="73" t="e">
        <f t="shared" si="11"/>
        <v>#VALUE!</v>
      </c>
    </row>
    <row r="185" spans="1:18" ht="42.75" x14ac:dyDescent="0.25">
      <c r="A185" s="10" t="s">
        <v>206</v>
      </c>
      <c r="B185" s="11">
        <v>301078</v>
      </c>
      <c r="C185" s="12" t="s">
        <v>207</v>
      </c>
      <c r="D185" s="63">
        <v>8717119</v>
      </c>
      <c r="E185" s="11" t="s">
        <v>52</v>
      </c>
      <c r="F185" s="11">
        <v>2015</v>
      </c>
      <c r="G185" s="13" t="s">
        <v>21</v>
      </c>
      <c r="H185" s="14">
        <v>2.9</v>
      </c>
      <c r="I185" s="73">
        <v>8717119</v>
      </c>
      <c r="J185" s="73">
        <v>0</v>
      </c>
      <c r="K185" s="73">
        <v>2.9</v>
      </c>
      <c r="L185" s="76">
        <v>2.9</v>
      </c>
      <c r="M185" s="14">
        <f t="shared" si="8"/>
        <v>0</v>
      </c>
      <c r="N185" s="73" t="e">
        <f>SUMIF('[1]kontrola sítě 2'!F:I,D185,'[1]kontrola sítě 2'!H:H)</f>
        <v>#VALUE!</v>
      </c>
      <c r="O185" s="73" t="e">
        <f>SUMIF('[1]kontrola sítě 2'!F:I,D185,'[1]kontrola sítě 2'!I:I)</f>
        <v>#VALUE!</v>
      </c>
      <c r="P185" s="73" t="e">
        <f t="shared" si="9"/>
        <v>#VALUE!</v>
      </c>
      <c r="Q185" s="73" t="e">
        <f t="shared" si="10"/>
        <v>#VALUE!</v>
      </c>
      <c r="R185" s="73" t="e">
        <f t="shared" si="11"/>
        <v>#VALUE!</v>
      </c>
    </row>
    <row r="186" spans="1:18" ht="42.75" x14ac:dyDescent="0.25">
      <c r="A186" s="10" t="s">
        <v>208</v>
      </c>
      <c r="B186" s="11">
        <v>301329</v>
      </c>
      <c r="C186" s="12" t="s">
        <v>209</v>
      </c>
      <c r="D186" s="63">
        <v>2187547</v>
      </c>
      <c r="E186" s="11" t="s">
        <v>52</v>
      </c>
      <c r="F186" s="11">
        <v>2015</v>
      </c>
      <c r="G186" s="13" t="s">
        <v>21</v>
      </c>
      <c r="H186" s="14">
        <v>2.1440000000000001</v>
      </c>
      <c r="I186" s="73">
        <v>2187547</v>
      </c>
      <c r="J186" s="73">
        <v>0</v>
      </c>
      <c r="K186" s="73">
        <v>2.1429999999999998</v>
      </c>
      <c r="L186" s="76">
        <v>2.1429999999999998</v>
      </c>
      <c r="M186" s="14">
        <f t="shared" si="8"/>
        <v>-1.000000000000334E-3</v>
      </c>
      <c r="N186" s="73" t="e">
        <f>SUMIF('[1]kontrola sítě 2'!F:I,D186,'[1]kontrola sítě 2'!H:H)</f>
        <v>#VALUE!</v>
      </c>
      <c r="O186" s="73" t="e">
        <f>SUMIF('[1]kontrola sítě 2'!F:I,D186,'[1]kontrola sítě 2'!I:I)</f>
        <v>#VALUE!</v>
      </c>
      <c r="P186" s="73" t="e">
        <f t="shared" si="9"/>
        <v>#VALUE!</v>
      </c>
      <c r="Q186" s="73" t="e">
        <f t="shared" si="10"/>
        <v>#VALUE!</v>
      </c>
      <c r="R186" s="73" t="e">
        <f t="shared" si="11"/>
        <v>#VALUE!</v>
      </c>
    </row>
    <row r="187" spans="1:18" ht="42.75" x14ac:dyDescent="0.25">
      <c r="A187" s="25" t="s">
        <v>212</v>
      </c>
      <c r="B187" s="26">
        <v>4871243</v>
      </c>
      <c r="C187" s="25" t="s">
        <v>213</v>
      </c>
      <c r="D187" s="65">
        <v>5984648</v>
      </c>
      <c r="E187" s="26" t="s">
        <v>58</v>
      </c>
      <c r="F187" s="26">
        <v>2018</v>
      </c>
      <c r="G187" s="28" t="s">
        <v>21</v>
      </c>
      <c r="H187" s="14">
        <v>2.5</v>
      </c>
      <c r="I187" s="73">
        <v>5984648</v>
      </c>
      <c r="J187" s="73">
        <v>0</v>
      </c>
      <c r="K187" s="73">
        <v>2.5</v>
      </c>
      <c r="L187" s="76">
        <v>2.5</v>
      </c>
      <c r="M187" s="14">
        <f t="shared" si="8"/>
        <v>0</v>
      </c>
      <c r="N187" s="73" t="e">
        <f>SUMIF('[1]kontrola sítě 2'!F:I,D187,'[1]kontrola sítě 2'!H:H)</f>
        <v>#VALUE!</v>
      </c>
      <c r="O187" s="73" t="e">
        <f>SUMIF('[1]kontrola sítě 2'!F:I,D187,'[1]kontrola sítě 2'!I:I)</f>
        <v>#VALUE!</v>
      </c>
      <c r="P187" s="73" t="e">
        <f t="shared" si="9"/>
        <v>#VALUE!</v>
      </c>
      <c r="Q187" s="73" t="e">
        <f t="shared" si="10"/>
        <v>#VALUE!</v>
      </c>
      <c r="R187" s="73" t="e">
        <f t="shared" si="11"/>
        <v>#VALUE!</v>
      </c>
    </row>
    <row r="188" spans="1:18" ht="42.75" x14ac:dyDescent="0.25">
      <c r="A188" s="10" t="s">
        <v>214</v>
      </c>
      <c r="B188" s="11">
        <v>70890871</v>
      </c>
      <c r="C188" s="12" t="s">
        <v>215</v>
      </c>
      <c r="D188" s="63">
        <v>9398030</v>
      </c>
      <c r="E188" s="11" t="s">
        <v>41</v>
      </c>
      <c r="F188" s="11">
        <v>2015</v>
      </c>
      <c r="G188" s="13" t="s">
        <v>26</v>
      </c>
      <c r="H188" s="14">
        <v>94</v>
      </c>
      <c r="I188" s="73">
        <v>9398030</v>
      </c>
      <c r="J188" s="73">
        <v>94</v>
      </c>
      <c r="K188" s="73">
        <v>106.6</v>
      </c>
      <c r="L188" s="76">
        <v>94</v>
      </c>
      <c r="M188" s="14">
        <f t="shared" si="8"/>
        <v>0</v>
      </c>
      <c r="N188" s="73" t="e">
        <f>SUMIF('[1]kontrola sítě 2'!F:I,D188,'[1]kontrola sítě 2'!H:H)</f>
        <v>#VALUE!</v>
      </c>
      <c r="O188" s="73" t="e">
        <f>SUMIF('[1]kontrola sítě 2'!F:I,D188,'[1]kontrola sítě 2'!I:I)</f>
        <v>#VALUE!</v>
      </c>
      <c r="P188" s="73" t="e">
        <f t="shared" si="9"/>
        <v>#VALUE!</v>
      </c>
      <c r="Q188" s="73" t="e">
        <f t="shared" si="10"/>
        <v>#VALUE!</v>
      </c>
      <c r="R188" s="73" t="e">
        <f t="shared" si="11"/>
        <v>#VALUE!</v>
      </c>
    </row>
    <row r="189" spans="1:18" ht="42.75" x14ac:dyDescent="0.25">
      <c r="A189" s="10" t="s">
        <v>214</v>
      </c>
      <c r="B189" s="11">
        <v>70890871</v>
      </c>
      <c r="C189" s="12" t="s">
        <v>215</v>
      </c>
      <c r="D189" s="63">
        <v>9965783</v>
      </c>
      <c r="E189" s="11" t="s">
        <v>27</v>
      </c>
      <c r="F189" s="11">
        <v>2015</v>
      </c>
      <c r="G189" s="13" t="s">
        <v>26</v>
      </c>
      <c r="H189" s="14">
        <v>18</v>
      </c>
      <c r="I189" s="73">
        <v>9965783</v>
      </c>
      <c r="J189" s="73">
        <v>18</v>
      </c>
      <c r="K189" s="73">
        <v>37.96</v>
      </c>
      <c r="L189" s="76">
        <v>18</v>
      </c>
      <c r="M189" s="14">
        <f t="shared" si="8"/>
        <v>0</v>
      </c>
      <c r="N189" s="73" t="e">
        <f>SUMIF('[1]kontrola sítě 2'!F:I,D189,'[1]kontrola sítě 2'!H:H)</f>
        <v>#VALUE!</v>
      </c>
      <c r="O189" s="73" t="e">
        <f>SUMIF('[1]kontrola sítě 2'!F:I,D189,'[1]kontrola sítě 2'!I:I)</f>
        <v>#VALUE!</v>
      </c>
      <c r="P189" s="73" t="e">
        <f t="shared" si="9"/>
        <v>#VALUE!</v>
      </c>
      <c r="Q189" s="73" t="e">
        <f t="shared" si="10"/>
        <v>#VALUE!</v>
      </c>
      <c r="R189" s="73" t="e">
        <f t="shared" si="11"/>
        <v>#VALUE!</v>
      </c>
    </row>
    <row r="190" spans="1:18" ht="42.75" x14ac:dyDescent="0.25">
      <c r="A190" s="10" t="s">
        <v>214</v>
      </c>
      <c r="B190" s="11">
        <v>70890871</v>
      </c>
      <c r="C190" s="12" t="s">
        <v>215</v>
      </c>
      <c r="D190" s="63">
        <v>7314180</v>
      </c>
      <c r="E190" s="11" t="s">
        <v>51</v>
      </c>
      <c r="F190" s="11">
        <v>2017</v>
      </c>
      <c r="G190" s="13" t="s">
        <v>26</v>
      </c>
      <c r="H190" s="14">
        <v>33</v>
      </c>
      <c r="I190" s="73">
        <v>7314180</v>
      </c>
      <c r="J190" s="73">
        <v>33</v>
      </c>
      <c r="K190" s="73">
        <v>21.44</v>
      </c>
      <c r="L190" s="76">
        <v>33</v>
      </c>
      <c r="M190" s="14">
        <f t="shared" si="8"/>
        <v>0</v>
      </c>
      <c r="N190" s="73" t="e">
        <f>SUMIF('[1]kontrola sítě 2'!F:I,D190,'[1]kontrola sítě 2'!H:H)</f>
        <v>#VALUE!</v>
      </c>
      <c r="O190" s="73" t="e">
        <f>SUMIF('[1]kontrola sítě 2'!F:I,D190,'[1]kontrola sítě 2'!I:I)</f>
        <v>#VALUE!</v>
      </c>
      <c r="P190" s="73" t="e">
        <f t="shared" si="9"/>
        <v>#VALUE!</v>
      </c>
      <c r="Q190" s="73" t="e">
        <f t="shared" si="10"/>
        <v>#VALUE!</v>
      </c>
      <c r="R190" s="73" t="e">
        <f t="shared" si="11"/>
        <v>#VALUE!</v>
      </c>
    </row>
    <row r="191" spans="1:18" ht="42.75" x14ac:dyDescent="0.25">
      <c r="A191" s="10" t="s">
        <v>216</v>
      </c>
      <c r="B191" s="11">
        <v>636177</v>
      </c>
      <c r="C191" s="12" t="s">
        <v>217</v>
      </c>
      <c r="D191" s="63">
        <v>6694421</v>
      </c>
      <c r="E191" s="11" t="s">
        <v>52</v>
      </c>
      <c r="F191" s="11">
        <v>2015</v>
      </c>
      <c r="G191" s="13" t="s">
        <v>21</v>
      </c>
      <c r="H191" s="14">
        <v>1.095</v>
      </c>
      <c r="I191" s="73">
        <v>6694421</v>
      </c>
      <c r="J191" s="73">
        <v>0</v>
      </c>
      <c r="K191" s="73">
        <v>1.081</v>
      </c>
      <c r="L191" s="76">
        <v>1.081</v>
      </c>
      <c r="M191" s="14">
        <f t="shared" si="8"/>
        <v>-1.4000000000000012E-2</v>
      </c>
      <c r="N191" s="73" t="e">
        <f>SUMIF('[1]kontrola sítě 2'!F:I,D191,'[1]kontrola sítě 2'!H:H)</f>
        <v>#VALUE!</v>
      </c>
      <c r="O191" s="73" t="e">
        <f>SUMIF('[1]kontrola sítě 2'!F:I,D191,'[1]kontrola sítě 2'!I:I)</f>
        <v>#VALUE!</v>
      </c>
      <c r="P191" s="73" t="e">
        <f t="shared" si="9"/>
        <v>#VALUE!</v>
      </c>
      <c r="Q191" s="73" t="e">
        <f t="shared" si="10"/>
        <v>#VALUE!</v>
      </c>
      <c r="R191" s="73" t="e">
        <f t="shared" si="11"/>
        <v>#VALUE!</v>
      </c>
    </row>
    <row r="192" spans="1:18" ht="38.25" x14ac:dyDescent="0.25">
      <c r="A192" s="10" t="s">
        <v>218</v>
      </c>
      <c r="B192" s="11">
        <v>636037</v>
      </c>
      <c r="C192" s="12" t="s">
        <v>219</v>
      </c>
      <c r="D192" s="63">
        <v>4488828</v>
      </c>
      <c r="E192" s="11" t="s">
        <v>52</v>
      </c>
      <c r="F192" s="11">
        <v>2015</v>
      </c>
      <c r="G192" s="13" t="s">
        <v>21</v>
      </c>
      <c r="H192" s="14">
        <v>4.5</v>
      </c>
      <c r="I192" s="73">
        <v>4488828</v>
      </c>
      <c r="J192" s="73">
        <v>0</v>
      </c>
      <c r="K192" s="73">
        <v>4.5</v>
      </c>
      <c r="L192" s="76">
        <v>4.5</v>
      </c>
      <c r="M192" s="14">
        <f t="shared" si="8"/>
        <v>0</v>
      </c>
      <c r="N192" s="73" t="e">
        <f>SUMIF('[1]kontrola sítě 2'!F:I,D192,'[1]kontrola sítě 2'!H:H)</f>
        <v>#VALUE!</v>
      </c>
      <c r="O192" s="73" t="e">
        <f>SUMIF('[1]kontrola sítě 2'!F:I,D192,'[1]kontrola sítě 2'!I:I)</f>
        <v>#VALUE!</v>
      </c>
      <c r="P192" s="73" t="e">
        <f t="shared" si="9"/>
        <v>#VALUE!</v>
      </c>
      <c r="Q192" s="73" t="e">
        <f t="shared" si="10"/>
        <v>#VALUE!</v>
      </c>
      <c r="R192" s="73" t="e">
        <f t="shared" si="11"/>
        <v>#VALUE!</v>
      </c>
    </row>
    <row r="193" spans="1:18" ht="42.75" x14ac:dyDescent="0.25">
      <c r="A193" s="10" t="s">
        <v>221</v>
      </c>
      <c r="B193" s="11">
        <v>66932246</v>
      </c>
      <c r="C193" s="12" t="s">
        <v>222</v>
      </c>
      <c r="D193" s="63">
        <v>6162164</v>
      </c>
      <c r="E193" s="11" t="s">
        <v>36</v>
      </c>
      <c r="F193" s="11">
        <v>2015</v>
      </c>
      <c r="G193" s="13" t="s">
        <v>21</v>
      </c>
      <c r="H193" s="14">
        <v>0.85</v>
      </c>
      <c r="I193" s="73">
        <v>6162164</v>
      </c>
      <c r="J193" s="73">
        <v>0</v>
      </c>
      <c r="K193" s="73">
        <v>0.85</v>
      </c>
      <c r="L193" s="76">
        <v>0.85</v>
      </c>
      <c r="M193" s="14">
        <f t="shared" si="8"/>
        <v>0</v>
      </c>
      <c r="N193" s="73" t="e">
        <f>SUMIF('[1]kontrola sítě 2'!F:I,D193,'[1]kontrola sítě 2'!H:H)</f>
        <v>#VALUE!</v>
      </c>
      <c r="O193" s="73" t="e">
        <f>SUMIF('[1]kontrola sítě 2'!F:I,D193,'[1]kontrola sítě 2'!I:I)</f>
        <v>#VALUE!</v>
      </c>
      <c r="P193" s="73" t="e">
        <f t="shared" si="9"/>
        <v>#VALUE!</v>
      </c>
      <c r="Q193" s="73" t="e">
        <f t="shared" si="10"/>
        <v>#VALUE!</v>
      </c>
      <c r="R193" s="73" t="e">
        <f t="shared" si="11"/>
        <v>#VALUE!</v>
      </c>
    </row>
    <row r="194" spans="1:18" ht="71.25" x14ac:dyDescent="0.25">
      <c r="A194" s="10" t="s">
        <v>221</v>
      </c>
      <c r="B194" s="11">
        <v>66932246</v>
      </c>
      <c r="C194" s="12" t="s">
        <v>222</v>
      </c>
      <c r="D194" s="63">
        <v>3309726</v>
      </c>
      <c r="E194" s="11" t="s">
        <v>171</v>
      </c>
      <c r="F194" s="11">
        <v>2015</v>
      </c>
      <c r="G194" s="13" t="s">
        <v>21</v>
      </c>
      <c r="H194" s="14">
        <v>0.85</v>
      </c>
      <c r="I194" s="73">
        <v>3309726</v>
      </c>
      <c r="J194" s="73">
        <v>0</v>
      </c>
      <c r="K194" s="73">
        <v>0.85</v>
      </c>
      <c r="L194" s="76">
        <v>0.85</v>
      </c>
      <c r="M194" s="14">
        <f t="shared" si="8"/>
        <v>0</v>
      </c>
      <c r="N194" s="73" t="e">
        <f>SUMIF('[1]kontrola sítě 2'!F:I,D194,'[1]kontrola sítě 2'!H:H)</f>
        <v>#VALUE!</v>
      </c>
      <c r="O194" s="73" t="e">
        <f>SUMIF('[1]kontrola sítě 2'!F:I,D194,'[1]kontrola sítě 2'!I:I)</f>
        <v>#VALUE!</v>
      </c>
      <c r="P194" s="73" t="e">
        <f t="shared" si="9"/>
        <v>#VALUE!</v>
      </c>
      <c r="Q194" s="73" t="e">
        <f t="shared" si="10"/>
        <v>#VALUE!</v>
      </c>
      <c r="R194" s="73" t="e">
        <f t="shared" si="11"/>
        <v>#VALUE!</v>
      </c>
    </row>
    <row r="195" spans="1:18" ht="42.75" x14ac:dyDescent="0.25">
      <c r="A195" s="10" t="s">
        <v>221</v>
      </c>
      <c r="B195" s="11">
        <v>66932246</v>
      </c>
      <c r="C195" s="12" t="s">
        <v>222</v>
      </c>
      <c r="D195" s="63">
        <v>2176761</v>
      </c>
      <c r="E195" s="11" t="s">
        <v>80</v>
      </c>
      <c r="F195" s="11">
        <v>2015</v>
      </c>
      <c r="G195" s="13" t="s">
        <v>21</v>
      </c>
      <c r="H195" s="14">
        <v>0.94</v>
      </c>
      <c r="I195" s="73">
        <v>2176761</v>
      </c>
      <c r="J195" s="73">
        <v>0</v>
      </c>
      <c r="K195" s="73">
        <v>0.99299999999999999</v>
      </c>
      <c r="L195" s="76">
        <v>0.94</v>
      </c>
      <c r="M195" s="14">
        <f t="shared" ref="M195:M258" si="12">L195-H195</f>
        <v>0</v>
      </c>
      <c r="N195" s="73" t="e">
        <f>SUMIF('[1]kontrola sítě 2'!F:I,D195,'[1]kontrola sítě 2'!H:H)</f>
        <v>#VALUE!</v>
      </c>
      <c r="O195" s="73" t="e">
        <f>SUMIF('[1]kontrola sítě 2'!F:I,D195,'[1]kontrola sítě 2'!I:I)</f>
        <v>#VALUE!</v>
      </c>
      <c r="P195" s="73" t="e">
        <f t="shared" ref="P195:P258" si="13">IF(G195="Počet registrovaných lůžek",N195,O195)</f>
        <v>#VALUE!</v>
      </c>
      <c r="Q195" s="73" t="e">
        <f t="shared" ref="Q195:Q258" si="14">IF(P195&lt;H195,P195,H195)</f>
        <v>#VALUE!</v>
      </c>
      <c r="R195" s="73" t="e">
        <f t="shared" ref="R195:R258" si="15">Q195-L195</f>
        <v>#VALUE!</v>
      </c>
    </row>
    <row r="196" spans="1:18" ht="42.75" x14ac:dyDescent="0.25">
      <c r="A196" s="10" t="s">
        <v>221</v>
      </c>
      <c r="B196" s="11">
        <v>66932246</v>
      </c>
      <c r="C196" s="12" t="s">
        <v>222</v>
      </c>
      <c r="D196" s="63">
        <v>5597950</v>
      </c>
      <c r="E196" s="11" t="s">
        <v>224</v>
      </c>
      <c r="F196" s="11">
        <v>2015</v>
      </c>
      <c r="G196" s="13" t="s">
        <v>21</v>
      </c>
      <c r="H196" s="14">
        <v>1.35</v>
      </c>
      <c r="I196" s="73">
        <v>5597950</v>
      </c>
      <c r="J196" s="73">
        <v>0</v>
      </c>
      <c r="K196" s="73">
        <v>1.35</v>
      </c>
      <c r="L196" s="76">
        <v>1.35</v>
      </c>
      <c r="M196" s="14">
        <f t="shared" si="12"/>
        <v>0</v>
      </c>
      <c r="N196" s="73" t="e">
        <f>SUMIF('[1]kontrola sítě 2'!F:I,D196,'[1]kontrola sítě 2'!H:H)</f>
        <v>#VALUE!</v>
      </c>
      <c r="O196" s="73" t="e">
        <f>SUMIF('[1]kontrola sítě 2'!F:I,D196,'[1]kontrola sítě 2'!I:I)</f>
        <v>#VALUE!</v>
      </c>
      <c r="P196" s="73" t="e">
        <f t="shared" si="13"/>
        <v>#VALUE!</v>
      </c>
      <c r="Q196" s="73" t="e">
        <f t="shared" si="14"/>
        <v>#VALUE!</v>
      </c>
      <c r="R196" s="73" t="e">
        <f t="shared" si="15"/>
        <v>#VALUE!</v>
      </c>
    </row>
    <row r="197" spans="1:18" ht="71.25" x14ac:dyDescent="0.25">
      <c r="A197" s="10" t="s">
        <v>225</v>
      </c>
      <c r="B197" s="11">
        <v>849081</v>
      </c>
      <c r="C197" s="12" t="s">
        <v>226</v>
      </c>
      <c r="D197" s="63">
        <v>7489419</v>
      </c>
      <c r="E197" s="11" t="s">
        <v>186</v>
      </c>
      <c r="F197" s="11">
        <v>2015</v>
      </c>
      <c r="G197" s="13" t="s">
        <v>26</v>
      </c>
      <c r="H197" s="14">
        <v>20</v>
      </c>
      <c r="I197" s="73">
        <v>7489419</v>
      </c>
      <c r="J197" s="73">
        <v>20</v>
      </c>
      <c r="K197" s="73">
        <v>9.6989999999999998</v>
      </c>
      <c r="L197" s="76">
        <v>20</v>
      </c>
      <c r="M197" s="14">
        <f t="shared" si="12"/>
        <v>0</v>
      </c>
      <c r="N197" s="73" t="e">
        <f>SUMIF('[1]kontrola sítě 2'!F:I,D197,'[1]kontrola sítě 2'!H:H)</f>
        <v>#VALUE!</v>
      </c>
      <c r="O197" s="73" t="e">
        <f>SUMIF('[1]kontrola sítě 2'!F:I,D197,'[1]kontrola sítě 2'!I:I)</f>
        <v>#VALUE!</v>
      </c>
      <c r="P197" s="73" t="e">
        <f t="shared" si="13"/>
        <v>#VALUE!</v>
      </c>
      <c r="Q197" s="73" t="e">
        <f t="shared" si="14"/>
        <v>#VALUE!</v>
      </c>
      <c r="R197" s="73" t="e">
        <f t="shared" si="15"/>
        <v>#VALUE!</v>
      </c>
    </row>
    <row r="198" spans="1:18" ht="42.75" x14ac:dyDescent="0.25">
      <c r="A198" s="10" t="s">
        <v>227</v>
      </c>
      <c r="B198" s="11">
        <v>26638916</v>
      </c>
      <c r="C198" s="12" t="s">
        <v>228</v>
      </c>
      <c r="D198" s="63">
        <v>2743927</v>
      </c>
      <c r="E198" s="11" t="s">
        <v>52</v>
      </c>
      <c r="F198" s="11">
        <v>2015</v>
      </c>
      <c r="G198" s="13" t="s">
        <v>21</v>
      </c>
      <c r="H198" s="14">
        <v>0.7</v>
      </c>
      <c r="I198" s="73">
        <v>2743927</v>
      </c>
      <c r="J198" s="73">
        <v>0</v>
      </c>
      <c r="K198" s="73">
        <v>0.7</v>
      </c>
      <c r="L198" s="76">
        <v>0.7</v>
      </c>
      <c r="M198" s="14">
        <f t="shared" si="12"/>
        <v>0</v>
      </c>
      <c r="N198" s="73" t="e">
        <f>SUMIF('[1]kontrola sítě 2'!F:I,D198,'[1]kontrola sítě 2'!H:H)</f>
        <v>#VALUE!</v>
      </c>
      <c r="O198" s="73" t="e">
        <f>SUMIF('[1]kontrola sítě 2'!F:I,D198,'[1]kontrola sítě 2'!I:I)</f>
        <v>#VALUE!</v>
      </c>
      <c r="P198" s="73" t="e">
        <f t="shared" si="13"/>
        <v>#VALUE!</v>
      </c>
      <c r="Q198" s="73" t="e">
        <f t="shared" si="14"/>
        <v>#VALUE!</v>
      </c>
      <c r="R198" s="73" t="e">
        <f t="shared" si="15"/>
        <v>#VALUE!</v>
      </c>
    </row>
    <row r="199" spans="1:18" ht="42.75" x14ac:dyDescent="0.25">
      <c r="A199" s="10" t="s">
        <v>229</v>
      </c>
      <c r="B199" s="11">
        <v>26667924</v>
      </c>
      <c r="C199" s="12" t="s">
        <v>230</v>
      </c>
      <c r="D199" s="63">
        <v>1753789</v>
      </c>
      <c r="E199" s="11" t="s">
        <v>49</v>
      </c>
      <c r="F199" s="11">
        <v>2015</v>
      </c>
      <c r="G199" s="13" t="s">
        <v>21</v>
      </c>
      <c r="H199" s="14">
        <v>3</v>
      </c>
      <c r="I199" s="73">
        <v>1753789</v>
      </c>
      <c r="J199" s="73">
        <v>0</v>
      </c>
      <c r="K199" s="73">
        <v>3.024</v>
      </c>
      <c r="L199" s="76">
        <v>3</v>
      </c>
      <c r="M199" s="14">
        <f t="shared" si="12"/>
        <v>0</v>
      </c>
      <c r="N199" s="73" t="e">
        <f>SUMIF('[1]kontrola sítě 2'!F:I,D199,'[1]kontrola sítě 2'!H:H)</f>
        <v>#VALUE!</v>
      </c>
      <c r="O199" s="73" t="e">
        <f>SUMIF('[1]kontrola sítě 2'!F:I,D199,'[1]kontrola sítě 2'!I:I)</f>
        <v>#VALUE!</v>
      </c>
      <c r="P199" s="73" t="e">
        <f t="shared" si="13"/>
        <v>#VALUE!</v>
      </c>
      <c r="Q199" s="73" t="e">
        <f t="shared" si="14"/>
        <v>#VALUE!</v>
      </c>
      <c r="R199" s="73" t="e">
        <f t="shared" si="15"/>
        <v>#VALUE!</v>
      </c>
    </row>
    <row r="200" spans="1:18" ht="42.75" x14ac:dyDescent="0.25">
      <c r="A200" s="10" t="s">
        <v>231</v>
      </c>
      <c r="B200" s="11">
        <v>60803291</v>
      </c>
      <c r="C200" s="12" t="s">
        <v>232</v>
      </c>
      <c r="D200" s="63">
        <v>6436814</v>
      </c>
      <c r="E200" s="11" t="s">
        <v>36</v>
      </c>
      <c r="F200" s="11">
        <v>2015</v>
      </c>
      <c r="G200" s="13" t="s">
        <v>21</v>
      </c>
      <c r="H200" s="14">
        <v>2.83</v>
      </c>
      <c r="I200" s="73">
        <v>6436814</v>
      </c>
      <c r="J200" s="73">
        <v>0</v>
      </c>
      <c r="K200" s="73">
        <v>2.83</v>
      </c>
      <c r="L200" s="76">
        <v>2.83</v>
      </c>
      <c r="M200" s="14">
        <f t="shared" si="12"/>
        <v>0</v>
      </c>
      <c r="N200" s="73" t="e">
        <f>SUMIF('[1]kontrola sítě 2'!F:I,D200,'[1]kontrola sítě 2'!H:H)</f>
        <v>#VALUE!</v>
      </c>
      <c r="O200" s="73" t="e">
        <f>SUMIF('[1]kontrola sítě 2'!F:I,D200,'[1]kontrola sítě 2'!I:I)</f>
        <v>#VALUE!</v>
      </c>
      <c r="P200" s="73" t="e">
        <f t="shared" si="13"/>
        <v>#VALUE!</v>
      </c>
      <c r="Q200" s="73" t="e">
        <f t="shared" si="14"/>
        <v>#VALUE!</v>
      </c>
      <c r="R200" s="73" t="e">
        <f t="shared" si="15"/>
        <v>#VALUE!</v>
      </c>
    </row>
    <row r="201" spans="1:18" ht="42.75" x14ac:dyDescent="0.25">
      <c r="A201" s="10" t="s">
        <v>231</v>
      </c>
      <c r="B201" s="11">
        <v>60803291</v>
      </c>
      <c r="C201" s="12" t="s">
        <v>232</v>
      </c>
      <c r="D201" s="63">
        <v>1777712</v>
      </c>
      <c r="E201" s="11" t="s">
        <v>68</v>
      </c>
      <c r="F201" s="11">
        <v>2015</v>
      </c>
      <c r="G201" s="13" t="s">
        <v>21</v>
      </c>
      <c r="H201" s="14">
        <v>5.27</v>
      </c>
      <c r="I201" s="73">
        <v>1777712</v>
      </c>
      <c r="J201" s="73">
        <v>0</v>
      </c>
      <c r="K201" s="73">
        <v>5.2690000000000001</v>
      </c>
      <c r="L201" s="76">
        <v>5.2690000000000001</v>
      </c>
      <c r="M201" s="14">
        <f t="shared" si="12"/>
        <v>-9.9999999999944578E-4</v>
      </c>
      <c r="N201" s="73" t="e">
        <f>SUMIF('[1]kontrola sítě 2'!F:I,D201,'[1]kontrola sítě 2'!H:H)</f>
        <v>#VALUE!</v>
      </c>
      <c r="O201" s="73" t="e">
        <f>SUMIF('[1]kontrola sítě 2'!F:I,D201,'[1]kontrola sítě 2'!I:I)</f>
        <v>#VALUE!</v>
      </c>
      <c r="P201" s="73" t="e">
        <f t="shared" si="13"/>
        <v>#VALUE!</v>
      </c>
      <c r="Q201" s="73" t="e">
        <f t="shared" si="14"/>
        <v>#VALUE!</v>
      </c>
      <c r="R201" s="73" t="e">
        <f t="shared" si="15"/>
        <v>#VALUE!</v>
      </c>
    </row>
    <row r="202" spans="1:18" ht="38.25" x14ac:dyDescent="0.25">
      <c r="A202" s="10" t="s">
        <v>325</v>
      </c>
      <c r="B202" s="11">
        <v>302104</v>
      </c>
      <c r="C202" s="12" t="s">
        <v>337</v>
      </c>
      <c r="D202" s="63">
        <v>6768700</v>
      </c>
      <c r="E202" s="11" t="s">
        <v>329</v>
      </c>
      <c r="F202" s="11">
        <v>2020</v>
      </c>
      <c r="G202" s="13" t="s">
        <v>21</v>
      </c>
      <c r="H202" s="14">
        <v>2.5</v>
      </c>
      <c r="I202" s="73">
        <v>6768700</v>
      </c>
      <c r="J202" s="73">
        <v>0</v>
      </c>
      <c r="K202" s="73">
        <v>2.5</v>
      </c>
      <c r="L202" s="76">
        <v>2.5</v>
      </c>
      <c r="M202" s="14">
        <f t="shared" si="12"/>
        <v>0</v>
      </c>
      <c r="N202" s="73" t="e">
        <f>SUMIF('[1]kontrola sítě 2'!F:I,D202,'[1]kontrola sítě 2'!H:H)</f>
        <v>#VALUE!</v>
      </c>
      <c r="O202" s="73" t="e">
        <f>SUMIF('[1]kontrola sítě 2'!F:I,D202,'[1]kontrola sítě 2'!I:I)</f>
        <v>#VALUE!</v>
      </c>
      <c r="P202" s="73" t="e">
        <f t="shared" si="13"/>
        <v>#VALUE!</v>
      </c>
      <c r="Q202" s="73" t="e">
        <f t="shared" si="14"/>
        <v>#VALUE!</v>
      </c>
      <c r="R202" s="73" t="e">
        <f t="shared" si="15"/>
        <v>#VALUE!</v>
      </c>
    </row>
    <row r="203" spans="1:18" ht="42.75" x14ac:dyDescent="0.25">
      <c r="A203" s="10" t="s">
        <v>233</v>
      </c>
      <c r="B203" s="11">
        <v>70632596</v>
      </c>
      <c r="C203" s="12" t="s">
        <v>234</v>
      </c>
      <c r="D203" s="63">
        <v>9423114</v>
      </c>
      <c r="E203" s="11" t="s">
        <v>20</v>
      </c>
      <c r="F203" s="11">
        <v>2015</v>
      </c>
      <c r="G203" s="13" t="s">
        <v>21</v>
      </c>
      <c r="H203" s="14">
        <v>4.8</v>
      </c>
      <c r="I203" s="73">
        <v>9423114</v>
      </c>
      <c r="J203" s="73">
        <v>0</v>
      </c>
      <c r="K203" s="73">
        <v>4.7969999999999997</v>
      </c>
      <c r="L203" s="76">
        <v>4.7969999999999997</v>
      </c>
      <c r="M203" s="14">
        <f t="shared" si="12"/>
        <v>-3.0000000000001137E-3</v>
      </c>
      <c r="N203" s="73" t="e">
        <f>SUMIF('[1]kontrola sítě 2'!F:I,D203,'[1]kontrola sítě 2'!H:H)</f>
        <v>#VALUE!</v>
      </c>
      <c r="O203" s="73" t="e">
        <f>SUMIF('[1]kontrola sítě 2'!F:I,D203,'[1]kontrola sítě 2'!I:I)</f>
        <v>#VALUE!</v>
      </c>
      <c r="P203" s="73" t="e">
        <f t="shared" si="13"/>
        <v>#VALUE!</v>
      </c>
      <c r="Q203" s="73" t="e">
        <f t="shared" si="14"/>
        <v>#VALUE!</v>
      </c>
      <c r="R203" s="73" t="e">
        <f t="shared" si="15"/>
        <v>#VALUE!</v>
      </c>
    </row>
    <row r="204" spans="1:18" ht="42.75" x14ac:dyDescent="0.25">
      <c r="A204" s="10" t="s">
        <v>235</v>
      </c>
      <c r="B204" s="11">
        <v>27793923</v>
      </c>
      <c r="C204" s="12" t="s">
        <v>236</v>
      </c>
      <c r="D204" s="63">
        <v>4284929</v>
      </c>
      <c r="E204" s="11" t="s">
        <v>52</v>
      </c>
      <c r="F204" s="11">
        <v>2015</v>
      </c>
      <c r="G204" s="13" t="s">
        <v>21</v>
      </c>
      <c r="H204" s="14">
        <v>6.5</v>
      </c>
      <c r="I204" s="73">
        <v>4284929</v>
      </c>
      <c r="J204" s="73">
        <v>0</v>
      </c>
      <c r="K204" s="73">
        <v>8.4429999999999996</v>
      </c>
      <c r="L204" s="76">
        <v>6.5</v>
      </c>
      <c r="M204" s="14">
        <f t="shared" si="12"/>
        <v>0</v>
      </c>
      <c r="N204" s="73" t="e">
        <f>SUMIF('[1]kontrola sítě 2'!F:I,D204,'[1]kontrola sítě 2'!H:H)</f>
        <v>#VALUE!</v>
      </c>
      <c r="O204" s="73" t="e">
        <f>SUMIF('[1]kontrola sítě 2'!F:I,D204,'[1]kontrola sítě 2'!I:I)</f>
        <v>#VALUE!</v>
      </c>
      <c r="P204" s="73" t="e">
        <f t="shared" si="13"/>
        <v>#VALUE!</v>
      </c>
      <c r="Q204" s="73" t="e">
        <f t="shared" si="14"/>
        <v>#VALUE!</v>
      </c>
      <c r="R204" s="73" t="e">
        <f t="shared" si="15"/>
        <v>#VALUE!</v>
      </c>
    </row>
    <row r="205" spans="1:18" ht="42.75" x14ac:dyDescent="0.25">
      <c r="A205" s="10" t="s">
        <v>237</v>
      </c>
      <c r="B205" s="11">
        <v>69746338</v>
      </c>
      <c r="C205" s="12" t="s">
        <v>238</v>
      </c>
      <c r="D205" s="63">
        <v>1181164</v>
      </c>
      <c r="E205" s="11" t="s">
        <v>20</v>
      </c>
      <c r="F205" s="11">
        <v>2015</v>
      </c>
      <c r="G205" s="13" t="s">
        <v>21</v>
      </c>
      <c r="H205" s="14">
        <v>7.0519999999999996</v>
      </c>
      <c r="I205" s="73">
        <v>1181164</v>
      </c>
      <c r="J205" s="73">
        <v>0</v>
      </c>
      <c r="K205" s="73">
        <v>7.1909999999999998</v>
      </c>
      <c r="L205" s="76">
        <v>7.0519999999999996</v>
      </c>
      <c r="M205" s="14">
        <f t="shared" si="12"/>
        <v>0</v>
      </c>
      <c r="N205" s="73" t="e">
        <f>SUMIF('[1]kontrola sítě 2'!F:I,D205,'[1]kontrola sítě 2'!H:H)</f>
        <v>#VALUE!</v>
      </c>
      <c r="O205" s="73" t="e">
        <f>SUMIF('[1]kontrola sítě 2'!F:I,D205,'[1]kontrola sítě 2'!I:I)</f>
        <v>#VALUE!</v>
      </c>
      <c r="P205" s="73" t="e">
        <f t="shared" si="13"/>
        <v>#VALUE!</v>
      </c>
      <c r="Q205" s="73" t="e">
        <f t="shared" si="14"/>
        <v>#VALUE!</v>
      </c>
      <c r="R205" s="73" t="e">
        <f t="shared" si="15"/>
        <v>#VALUE!</v>
      </c>
    </row>
    <row r="206" spans="1:18" ht="42.75" x14ac:dyDescent="0.25">
      <c r="A206" s="10" t="s">
        <v>239</v>
      </c>
      <c r="B206" s="11">
        <v>25843907</v>
      </c>
      <c r="C206" s="12" t="s">
        <v>240</v>
      </c>
      <c r="D206" s="63">
        <v>9085387</v>
      </c>
      <c r="E206" s="11" t="s">
        <v>49</v>
      </c>
      <c r="F206" s="11">
        <v>2015</v>
      </c>
      <c r="G206" s="13" t="s">
        <v>21</v>
      </c>
      <c r="H206" s="14">
        <v>5.75</v>
      </c>
      <c r="I206" s="73">
        <v>9085387</v>
      </c>
      <c r="J206" s="73">
        <v>0</v>
      </c>
      <c r="K206" s="73">
        <v>5.75</v>
      </c>
      <c r="L206" s="76">
        <v>5.75</v>
      </c>
      <c r="M206" s="14">
        <f t="shared" si="12"/>
        <v>0</v>
      </c>
      <c r="N206" s="73" t="e">
        <f>SUMIF('[1]kontrola sítě 2'!F:I,D206,'[1]kontrola sítě 2'!H:H)</f>
        <v>#VALUE!</v>
      </c>
      <c r="O206" s="73" t="e">
        <f>SUMIF('[1]kontrola sítě 2'!F:I,D206,'[1]kontrola sítě 2'!I:I)</f>
        <v>#VALUE!</v>
      </c>
      <c r="P206" s="73" t="e">
        <f t="shared" si="13"/>
        <v>#VALUE!</v>
      </c>
      <c r="Q206" s="73" t="e">
        <f t="shared" si="14"/>
        <v>#VALUE!</v>
      </c>
      <c r="R206" s="73" t="e">
        <f t="shared" si="15"/>
        <v>#VALUE!</v>
      </c>
    </row>
    <row r="207" spans="1:18" ht="42.75" x14ac:dyDescent="0.25">
      <c r="A207" s="10" t="s">
        <v>239</v>
      </c>
      <c r="B207" s="11">
        <v>25843907</v>
      </c>
      <c r="C207" s="12" t="s">
        <v>240</v>
      </c>
      <c r="D207" s="63">
        <v>4911368</v>
      </c>
      <c r="E207" s="11" t="s">
        <v>73</v>
      </c>
      <c r="F207" s="11">
        <v>2015</v>
      </c>
      <c r="G207" s="13" t="s">
        <v>21</v>
      </c>
      <c r="H207" s="14">
        <v>3</v>
      </c>
      <c r="I207" s="73">
        <v>4911368</v>
      </c>
      <c r="J207" s="73">
        <v>0</v>
      </c>
      <c r="K207" s="73">
        <v>3</v>
      </c>
      <c r="L207" s="76">
        <v>3</v>
      </c>
      <c r="M207" s="14">
        <f t="shared" si="12"/>
        <v>0</v>
      </c>
      <c r="N207" s="73" t="e">
        <f>SUMIF('[1]kontrola sítě 2'!F:I,D207,'[1]kontrola sítě 2'!H:H)</f>
        <v>#VALUE!</v>
      </c>
      <c r="O207" s="73" t="e">
        <f>SUMIF('[1]kontrola sítě 2'!F:I,D207,'[1]kontrola sítě 2'!I:I)</f>
        <v>#VALUE!</v>
      </c>
      <c r="P207" s="73" t="e">
        <f t="shared" si="13"/>
        <v>#VALUE!</v>
      </c>
      <c r="Q207" s="73" t="e">
        <f t="shared" si="14"/>
        <v>#VALUE!</v>
      </c>
      <c r="R207" s="73" t="e">
        <f t="shared" si="15"/>
        <v>#VALUE!</v>
      </c>
    </row>
    <row r="208" spans="1:18" ht="42.75" x14ac:dyDescent="0.25">
      <c r="A208" s="10" t="s">
        <v>239</v>
      </c>
      <c r="B208" s="11">
        <v>25843907</v>
      </c>
      <c r="C208" s="12" t="s">
        <v>240</v>
      </c>
      <c r="D208" s="63">
        <v>8101789</v>
      </c>
      <c r="E208" s="11" t="s">
        <v>170</v>
      </c>
      <c r="F208" s="11">
        <v>2015</v>
      </c>
      <c r="G208" s="13" t="s">
        <v>21</v>
      </c>
      <c r="H208" s="14">
        <v>0.7</v>
      </c>
      <c r="I208" s="73">
        <v>8101789</v>
      </c>
      <c r="J208" s="73">
        <v>1</v>
      </c>
      <c r="K208" s="73">
        <v>0.7</v>
      </c>
      <c r="L208" s="76">
        <v>0.7</v>
      </c>
      <c r="M208" s="14">
        <f t="shared" si="12"/>
        <v>0</v>
      </c>
      <c r="N208" s="73" t="e">
        <f>SUMIF('[1]kontrola sítě 2'!F:I,D208,'[1]kontrola sítě 2'!H:H)</f>
        <v>#VALUE!</v>
      </c>
      <c r="O208" s="73" t="e">
        <f>SUMIF('[1]kontrola sítě 2'!F:I,D208,'[1]kontrola sítě 2'!I:I)</f>
        <v>#VALUE!</v>
      </c>
      <c r="P208" s="73" t="e">
        <f t="shared" si="13"/>
        <v>#VALUE!</v>
      </c>
      <c r="Q208" s="73" t="e">
        <f t="shared" si="14"/>
        <v>#VALUE!</v>
      </c>
      <c r="R208" s="73" t="e">
        <f t="shared" si="15"/>
        <v>#VALUE!</v>
      </c>
    </row>
    <row r="209" spans="1:18" ht="42.75" x14ac:dyDescent="0.25">
      <c r="A209" s="10" t="s">
        <v>239</v>
      </c>
      <c r="B209" s="11">
        <v>25843907</v>
      </c>
      <c r="C209" s="12" t="s">
        <v>240</v>
      </c>
      <c r="D209" s="63">
        <v>9312308</v>
      </c>
      <c r="E209" s="11" t="s">
        <v>29</v>
      </c>
      <c r="F209" s="11">
        <v>2015</v>
      </c>
      <c r="G209" s="13" t="s">
        <v>21</v>
      </c>
      <c r="H209" s="14">
        <v>3.0489999999999999</v>
      </c>
      <c r="I209" s="73">
        <v>9312308</v>
      </c>
      <c r="J209" s="73">
        <v>0</v>
      </c>
      <c r="K209" s="73">
        <v>3.05</v>
      </c>
      <c r="L209" s="76">
        <v>3.0489999999999999</v>
      </c>
      <c r="M209" s="14">
        <f t="shared" si="12"/>
        <v>0</v>
      </c>
      <c r="N209" s="73" t="e">
        <f>SUMIF('[1]kontrola sítě 2'!F:I,D209,'[1]kontrola sítě 2'!H:H)</f>
        <v>#VALUE!</v>
      </c>
      <c r="O209" s="73" t="e">
        <f>SUMIF('[1]kontrola sítě 2'!F:I,D209,'[1]kontrola sítě 2'!I:I)</f>
        <v>#VALUE!</v>
      </c>
      <c r="P209" s="73" t="e">
        <f t="shared" si="13"/>
        <v>#VALUE!</v>
      </c>
      <c r="Q209" s="73" t="e">
        <f t="shared" si="14"/>
        <v>#VALUE!</v>
      </c>
      <c r="R209" s="73" t="e">
        <f t="shared" si="15"/>
        <v>#VALUE!</v>
      </c>
    </row>
    <row r="210" spans="1:18" ht="42.75" x14ac:dyDescent="0.25">
      <c r="A210" s="10" t="s">
        <v>239</v>
      </c>
      <c r="B210" s="11">
        <v>25843907</v>
      </c>
      <c r="C210" s="12" t="s">
        <v>240</v>
      </c>
      <c r="D210" s="63">
        <v>5515996</v>
      </c>
      <c r="E210" s="11" t="s">
        <v>36</v>
      </c>
      <c r="F210" s="11">
        <v>2015</v>
      </c>
      <c r="G210" s="13" t="s">
        <v>21</v>
      </c>
      <c r="H210" s="14">
        <v>1.1000000000000001</v>
      </c>
      <c r="I210" s="73">
        <v>5515996</v>
      </c>
      <c r="J210" s="73">
        <v>0</v>
      </c>
      <c r="K210" s="73">
        <v>1.1000000000000001</v>
      </c>
      <c r="L210" s="76">
        <v>1.1000000000000001</v>
      </c>
      <c r="M210" s="14">
        <f t="shared" si="12"/>
        <v>0</v>
      </c>
      <c r="N210" s="73" t="e">
        <f>SUMIF('[1]kontrola sítě 2'!F:I,D210,'[1]kontrola sítě 2'!H:H)</f>
        <v>#VALUE!</v>
      </c>
      <c r="O210" s="73" t="e">
        <f>SUMIF('[1]kontrola sítě 2'!F:I,D210,'[1]kontrola sítě 2'!I:I)</f>
        <v>#VALUE!</v>
      </c>
      <c r="P210" s="73" t="e">
        <f t="shared" si="13"/>
        <v>#VALUE!</v>
      </c>
      <c r="Q210" s="73" t="e">
        <f t="shared" si="14"/>
        <v>#VALUE!</v>
      </c>
      <c r="R210" s="73" t="e">
        <f t="shared" si="15"/>
        <v>#VALUE!</v>
      </c>
    </row>
    <row r="211" spans="1:18" ht="42.75" x14ac:dyDescent="0.25">
      <c r="A211" s="10" t="s">
        <v>239</v>
      </c>
      <c r="B211" s="11">
        <v>25843907</v>
      </c>
      <c r="C211" s="12" t="s">
        <v>240</v>
      </c>
      <c r="D211" s="63">
        <v>7177532</v>
      </c>
      <c r="E211" s="11" t="s">
        <v>58</v>
      </c>
      <c r="F211" s="11">
        <v>2015</v>
      </c>
      <c r="G211" s="13" t="s">
        <v>21</v>
      </c>
      <c r="H211" s="14">
        <v>9</v>
      </c>
      <c r="I211" s="73">
        <v>7177532</v>
      </c>
      <c r="J211" s="73">
        <v>12</v>
      </c>
      <c r="K211" s="73">
        <v>9.1430000000000007</v>
      </c>
      <c r="L211" s="76">
        <v>9</v>
      </c>
      <c r="M211" s="14">
        <f t="shared" si="12"/>
        <v>0</v>
      </c>
      <c r="N211" s="73" t="e">
        <f>SUMIF('[1]kontrola sítě 2'!F:I,D211,'[1]kontrola sítě 2'!H:H)</f>
        <v>#VALUE!</v>
      </c>
      <c r="O211" s="73" t="e">
        <f>SUMIF('[1]kontrola sítě 2'!F:I,D211,'[1]kontrola sítě 2'!I:I)</f>
        <v>#VALUE!</v>
      </c>
      <c r="P211" s="73" t="e">
        <f t="shared" si="13"/>
        <v>#VALUE!</v>
      </c>
      <c r="Q211" s="73" t="e">
        <f t="shared" si="14"/>
        <v>#VALUE!</v>
      </c>
      <c r="R211" s="73" t="e">
        <f t="shared" si="15"/>
        <v>#VALUE!</v>
      </c>
    </row>
    <row r="212" spans="1:18" ht="42.75" x14ac:dyDescent="0.25">
      <c r="A212" s="10" t="s">
        <v>239</v>
      </c>
      <c r="B212" s="11">
        <v>25843907</v>
      </c>
      <c r="C212" s="12" t="s">
        <v>240</v>
      </c>
      <c r="D212" s="63">
        <v>6173359</v>
      </c>
      <c r="E212" s="11" t="s">
        <v>52</v>
      </c>
      <c r="F212" s="11">
        <v>2015</v>
      </c>
      <c r="G212" s="13" t="s">
        <v>21</v>
      </c>
      <c r="H212" s="14">
        <v>9.9</v>
      </c>
      <c r="I212" s="73">
        <v>6173359</v>
      </c>
      <c r="J212" s="73">
        <v>0</v>
      </c>
      <c r="K212" s="73">
        <v>9.9</v>
      </c>
      <c r="L212" s="76">
        <v>9.9</v>
      </c>
      <c r="M212" s="14">
        <f t="shared" si="12"/>
        <v>0</v>
      </c>
      <c r="N212" s="73" t="e">
        <f>SUMIF('[1]kontrola sítě 2'!F:I,D212,'[1]kontrola sítě 2'!H:H)</f>
        <v>#VALUE!</v>
      </c>
      <c r="O212" s="73" t="e">
        <f>SUMIF('[1]kontrola sítě 2'!F:I,D212,'[1]kontrola sítě 2'!I:I)</f>
        <v>#VALUE!</v>
      </c>
      <c r="P212" s="73" t="e">
        <f t="shared" si="13"/>
        <v>#VALUE!</v>
      </c>
      <c r="Q212" s="73" t="e">
        <f t="shared" si="14"/>
        <v>#VALUE!</v>
      </c>
      <c r="R212" s="73" t="e">
        <f t="shared" si="15"/>
        <v>#VALUE!</v>
      </c>
    </row>
    <row r="213" spans="1:18" ht="42.75" x14ac:dyDescent="0.25">
      <c r="A213" s="10" t="s">
        <v>239</v>
      </c>
      <c r="B213" s="11">
        <v>25843907</v>
      </c>
      <c r="C213" s="12" t="s">
        <v>240</v>
      </c>
      <c r="D213" s="63">
        <v>4944201</v>
      </c>
      <c r="E213" s="11" t="s">
        <v>80</v>
      </c>
      <c r="F213" s="11">
        <v>2017</v>
      </c>
      <c r="G213" s="13" t="s">
        <v>21</v>
      </c>
      <c r="H213" s="14">
        <v>2</v>
      </c>
      <c r="I213" s="73">
        <v>4944201</v>
      </c>
      <c r="J213" s="73">
        <v>0</v>
      </c>
      <c r="K213" s="73">
        <v>2</v>
      </c>
      <c r="L213" s="76">
        <v>2</v>
      </c>
      <c r="M213" s="14">
        <f t="shared" si="12"/>
        <v>0</v>
      </c>
      <c r="N213" s="73" t="e">
        <f>SUMIF('[1]kontrola sítě 2'!F:I,D213,'[1]kontrola sítě 2'!H:H)</f>
        <v>#VALUE!</v>
      </c>
      <c r="O213" s="73" t="e">
        <f>SUMIF('[1]kontrola sítě 2'!F:I,D213,'[1]kontrola sítě 2'!I:I)</f>
        <v>#VALUE!</v>
      </c>
      <c r="P213" s="73" t="e">
        <f t="shared" si="13"/>
        <v>#VALUE!</v>
      </c>
      <c r="Q213" s="73" t="e">
        <f t="shared" si="14"/>
        <v>#VALUE!</v>
      </c>
      <c r="R213" s="73" t="e">
        <f t="shared" si="15"/>
        <v>#VALUE!</v>
      </c>
    </row>
    <row r="214" spans="1:18" ht="42.75" x14ac:dyDescent="0.25">
      <c r="A214" s="10" t="s">
        <v>241</v>
      </c>
      <c r="B214" s="11">
        <v>70100691</v>
      </c>
      <c r="C214" s="12" t="s">
        <v>242</v>
      </c>
      <c r="D214" s="63">
        <v>5079425</v>
      </c>
      <c r="E214" s="11" t="s">
        <v>68</v>
      </c>
      <c r="F214" s="11">
        <v>2015</v>
      </c>
      <c r="G214" s="13" t="s">
        <v>21</v>
      </c>
      <c r="H214" s="14">
        <v>3.5</v>
      </c>
      <c r="I214" s="73">
        <v>5079425</v>
      </c>
      <c r="J214" s="73">
        <v>0</v>
      </c>
      <c r="K214" s="73">
        <v>3.5</v>
      </c>
      <c r="L214" s="76">
        <v>3.5</v>
      </c>
      <c r="M214" s="14">
        <f t="shared" si="12"/>
        <v>0</v>
      </c>
      <c r="N214" s="73" t="e">
        <f>SUMIF('[1]kontrola sítě 2'!F:I,D214,'[1]kontrola sítě 2'!H:H)</f>
        <v>#VALUE!</v>
      </c>
      <c r="O214" s="73" t="e">
        <f>SUMIF('[1]kontrola sítě 2'!F:I,D214,'[1]kontrola sítě 2'!I:I)</f>
        <v>#VALUE!</v>
      </c>
      <c r="P214" s="73" t="e">
        <f t="shared" si="13"/>
        <v>#VALUE!</v>
      </c>
      <c r="Q214" s="73" t="e">
        <f t="shared" si="14"/>
        <v>#VALUE!</v>
      </c>
      <c r="R214" s="73" t="e">
        <f t="shared" si="15"/>
        <v>#VALUE!</v>
      </c>
    </row>
    <row r="215" spans="1:18" ht="42.75" x14ac:dyDescent="0.25">
      <c r="A215" s="10" t="s">
        <v>241</v>
      </c>
      <c r="B215" s="11">
        <v>70100691</v>
      </c>
      <c r="C215" s="12" t="s">
        <v>242</v>
      </c>
      <c r="D215" s="63">
        <v>1979239</v>
      </c>
      <c r="E215" s="11" t="s">
        <v>33</v>
      </c>
      <c r="F215" s="11">
        <v>2015</v>
      </c>
      <c r="G215" s="13" t="s">
        <v>21</v>
      </c>
      <c r="H215" s="14">
        <v>4.6500000000000004</v>
      </c>
      <c r="I215" s="73">
        <v>1979239</v>
      </c>
      <c r="J215" s="73">
        <v>0</v>
      </c>
      <c r="K215" s="73">
        <v>4.6500000000000004</v>
      </c>
      <c r="L215" s="76">
        <v>4.6500000000000004</v>
      </c>
      <c r="M215" s="14">
        <f t="shared" si="12"/>
        <v>0</v>
      </c>
      <c r="N215" s="73" t="e">
        <f>SUMIF('[1]kontrola sítě 2'!F:I,D215,'[1]kontrola sítě 2'!H:H)</f>
        <v>#VALUE!</v>
      </c>
      <c r="O215" s="73" t="e">
        <f>SUMIF('[1]kontrola sítě 2'!F:I,D215,'[1]kontrola sítě 2'!I:I)</f>
        <v>#VALUE!</v>
      </c>
      <c r="P215" s="73" t="e">
        <f t="shared" si="13"/>
        <v>#VALUE!</v>
      </c>
      <c r="Q215" s="73" t="e">
        <f t="shared" si="14"/>
        <v>#VALUE!</v>
      </c>
      <c r="R215" s="73" t="e">
        <f t="shared" si="15"/>
        <v>#VALUE!</v>
      </c>
    </row>
    <row r="216" spans="1:18" ht="42.75" x14ac:dyDescent="0.25">
      <c r="A216" s="10" t="s">
        <v>243</v>
      </c>
      <c r="B216" s="11">
        <v>26538181</v>
      </c>
      <c r="C216" s="12" t="s">
        <v>244</v>
      </c>
      <c r="D216" s="63">
        <v>1265392</v>
      </c>
      <c r="E216" s="11" t="s">
        <v>29</v>
      </c>
      <c r="F216" s="11">
        <v>2015</v>
      </c>
      <c r="G216" s="13" t="s">
        <v>21</v>
      </c>
      <c r="H216" s="14">
        <v>3.149</v>
      </c>
      <c r="I216" s="73">
        <v>1265392</v>
      </c>
      <c r="J216" s="73">
        <v>0</v>
      </c>
      <c r="K216" s="73">
        <v>4.5730000000000004</v>
      </c>
      <c r="L216" s="76">
        <v>3.149</v>
      </c>
      <c r="M216" s="14">
        <f t="shared" si="12"/>
        <v>0</v>
      </c>
      <c r="N216" s="73" t="e">
        <f>SUMIF('[1]kontrola sítě 2'!F:I,D216,'[1]kontrola sítě 2'!H:H)</f>
        <v>#VALUE!</v>
      </c>
      <c r="O216" s="73" t="e">
        <f>SUMIF('[1]kontrola sítě 2'!F:I,D216,'[1]kontrola sítě 2'!I:I)</f>
        <v>#VALUE!</v>
      </c>
      <c r="P216" s="73" t="e">
        <f t="shared" si="13"/>
        <v>#VALUE!</v>
      </c>
      <c r="Q216" s="73" t="e">
        <f t="shared" si="14"/>
        <v>#VALUE!</v>
      </c>
      <c r="R216" s="73" t="e">
        <f t="shared" si="15"/>
        <v>#VALUE!</v>
      </c>
    </row>
    <row r="217" spans="1:18" ht="57" x14ac:dyDescent="0.25">
      <c r="A217" s="10" t="s">
        <v>245</v>
      </c>
      <c r="B217" s="11">
        <v>67338763</v>
      </c>
      <c r="C217" s="12" t="s">
        <v>246</v>
      </c>
      <c r="D217" s="63">
        <v>1933279</v>
      </c>
      <c r="E217" s="11" t="s">
        <v>153</v>
      </c>
      <c r="F217" s="11">
        <v>2015</v>
      </c>
      <c r="G217" s="13" t="s">
        <v>21</v>
      </c>
      <c r="H217" s="14">
        <v>1.45</v>
      </c>
      <c r="I217" s="73">
        <v>1933279</v>
      </c>
      <c r="J217" s="73">
        <v>0</v>
      </c>
      <c r="K217" s="73">
        <v>1.45</v>
      </c>
      <c r="L217" s="76">
        <v>1.45</v>
      </c>
      <c r="M217" s="14">
        <f t="shared" si="12"/>
        <v>0</v>
      </c>
      <c r="N217" s="73" t="e">
        <f>SUMIF('[1]kontrola sítě 2'!F:I,D217,'[1]kontrola sítě 2'!H:H)</f>
        <v>#VALUE!</v>
      </c>
      <c r="O217" s="73" t="e">
        <f>SUMIF('[1]kontrola sítě 2'!F:I,D217,'[1]kontrola sítě 2'!I:I)</f>
        <v>#VALUE!</v>
      </c>
      <c r="P217" s="73" t="e">
        <f t="shared" si="13"/>
        <v>#VALUE!</v>
      </c>
      <c r="Q217" s="73" t="e">
        <f t="shared" si="14"/>
        <v>#VALUE!</v>
      </c>
      <c r="R217" s="73" t="e">
        <f t="shared" si="15"/>
        <v>#VALUE!</v>
      </c>
    </row>
    <row r="218" spans="1:18" ht="57" x14ac:dyDescent="0.25">
      <c r="A218" s="10" t="s">
        <v>245</v>
      </c>
      <c r="B218" s="11">
        <v>67338763</v>
      </c>
      <c r="C218" s="12" t="s">
        <v>246</v>
      </c>
      <c r="D218" s="63">
        <v>6356536</v>
      </c>
      <c r="E218" s="11" t="s">
        <v>80</v>
      </c>
      <c r="F218" s="11">
        <v>2015</v>
      </c>
      <c r="G218" s="13" t="s">
        <v>21</v>
      </c>
      <c r="H218" s="14">
        <v>1.45</v>
      </c>
      <c r="I218" s="73">
        <v>6356536</v>
      </c>
      <c r="J218" s="73">
        <v>0</v>
      </c>
      <c r="K218" s="73">
        <v>1.45</v>
      </c>
      <c r="L218" s="76">
        <v>1.45</v>
      </c>
      <c r="M218" s="14">
        <f t="shared" si="12"/>
        <v>0</v>
      </c>
      <c r="N218" s="73" t="e">
        <f>SUMIF('[1]kontrola sítě 2'!F:I,D218,'[1]kontrola sítě 2'!H:H)</f>
        <v>#VALUE!</v>
      </c>
      <c r="O218" s="73" t="e">
        <f>SUMIF('[1]kontrola sítě 2'!F:I,D218,'[1]kontrola sítě 2'!I:I)</f>
        <v>#VALUE!</v>
      </c>
      <c r="P218" s="73" t="e">
        <f t="shared" si="13"/>
        <v>#VALUE!</v>
      </c>
      <c r="Q218" s="73" t="e">
        <f t="shared" si="14"/>
        <v>#VALUE!</v>
      </c>
      <c r="R218" s="73" t="e">
        <f t="shared" si="15"/>
        <v>#VALUE!</v>
      </c>
    </row>
    <row r="219" spans="1:18" ht="28.5" x14ac:dyDescent="0.25">
      <c r="A219" s="10" t="s">
        <v>247</v>
      </c>
      <c r="B219" s="11">
        <v>75003988</v>
      </c>
      <c r="C219" s="12" t="s">
        <v>248</v>
      </c>
      <c r="D219" s="63">
        <v>6151236</v>
      </c>
      <c r="E219" s="11" t="s">
        <v>42</v>
      </c>
      <c r="F219" s="11">
        <v>2015</v>
      </c>
      <c r="G219" s="13" t="s">
        <v>26</v>
      </c>
      <c r="H219" s="14">
        <v>23</v>
      </c>
      <c r="I219" s="73">
        <v>6151236</v>
      </c>
      <c r="J219" s="73">
        <v>23</v>
      </c>
      <c r="K219" s="73">
        <v>10.56</v>
      </c>
      <c r="L219" s="76">
        <v>23</v>
      </c>
      <c r="M219" s="14">
        <f t="shared" si="12"/>
        <v>0</v>
      </c>
      <c r="N219" s="73" t="e">
        <f>SUMIF('[1]kontrola sítě 2'!F:I,D219,'[1]kontrola sítě 2'!H:H)</f>
        <v>#VALUE!</v>
      </c>
      <c r="O219" s="73" t="e">
        <f>SUMIF('[1]kontrola sítě 2'!F:I,D219,'[1]kontrola sítě 2'!I:I)</f>
        <v>#VALUE!</v>
      </c>
      <c r="P219" s="73" t="e">
        <f t="shared" si="13"/>
        <v>#VALUE!</v>
      </c>
      <c r="Q219" s="73" t="e">
        <f t="shared" si="14"/>
        <v>#VALUE!</v>
      </c>
      <c r="R219" s="73" t="e">
        <f t="shared" si="15"/>
        <v>#VALUE!</v>
      </c>
    </row>
    <row r="220" spans="1:18" ht="28.5" x14ac:dyDescent="0.25">
      <c r="A220" s="10" t="s">
        <v>247</v>
      </c>
      <c r="B220" s="11">
        <v>75003988</v>
      </c>
      <c r="C220" s="12" t="s">
        <v>248</v>
      </c>
      <c r="D220" s="63">
        <v>8348519</v>
      </c>
      <c r="E220" s="11" t="s">
        <v>27</v>
      </c>
      <c r="F220" s="11">
        <v>2015</v>
      </c>
      <c r="G220" s="13" t="s">
        <v>26</v>
      </c>
      <c r="H220" s="14">
        <v>49</v>
      </c>
      <c r="I220" s="73">
        <v>8348519</v>
      </c>
      <c r="J220" s="73">
        <v>49</v>
      </c>
      <c r="K220" s="73">
        <v>22.44</v>
      </c>
      <c r="L220" s="76">
        <v>49</v>
      </c>
      <c r="M220" s="14">
        <f t="shared" si="12"/>
        <v>0</v>
      </c>
      <c r="N220" s="73" t="e">
        <f>SUMIF('[1]kontrola sítě 2'!F:I,D220,'[1]kontrola sítě 2'!H:H)</f>
        <v>#VALUE!</v>
      </c>
      <c r="O220" s="73" t="e">
        <f>SUMIF('[1]kontrola sítě 2'!F:I,D220,'[1]kontrola sítě 2'!I:I)</f>
        <v>#VALUE!</v>
      </c>
      <c r="P220" s="73" t="e">
        <f t="shared" si="13"/>
        <v>#VALUE!</v>
      </c>
      <c r="Q220" s="73" t="e">
        <f t="shared" si="14"/>
        <v>#VALUE!</v>
      </c>
      <c r="R220" s="73" t="e">
        <f t="shared" si="15"/>
        <v>#VALUE!</v>
      </c>
    </row>
    <row r="221" spans="1:18" ht="71.25" x14ac:dyDescent="0.25">
      <c r="A221" s="10" t="s">
        <v>249</v>
      </c>
      <c r="B221" s="11">
        <v>49559044</v>
      </c>
      <c r="C221" s="12" t="s">
        <v>250</v>
      </c>
      <c r="D221" s="63">
        <v>1623387</v>
      </c>
      <c r="E221" s="11" t="s">
        <v>52</v>
      </c>
      <c r="F221" s="11">
        <v>2015</v>
      </c>
      <c r="G221" s="13" t="s">
        <v>21</v>
      </c>
      <c r="H221" s="14">
        <v>10.9</v>
      </c>
      <c r="I221" s="73">
        <v>1623387</v>
      </c>
      <c r="J221" s="73">
        <v>0</v>
      </c>
      <c r="K221" s="73">
        <v>11.186</v>
      </c>
      <c r="L221" s="76">
        <v>10.9</v>
      </c>
      <c r="M221" s="14">
        <f t="shared" si="12"/>
        <v>0</v>
      </c>
      <c r="N221" s="73" t="e">
        <f>SUMIF('[1]kontrola sítě 2'!F:I,D221,'[1]kontrola sítě 2'!H:H)</f>
        <v>#VALUE!</v>
      </c>
      <c r="O221" s="73" t="e">
        <f>SUMIF('[1]kontrola sítě 2'!F:I,D221,'[1]kontrola sítě 2'!I:I)</f>
        <v>#VALUE!</v>
      </c>
      <c r="P221" s="73" t="e">
        <f t="shared" si="13"/>
        <v>#VALUE!</v>
      </c>
      <c r="Q221" s="73" t="e">
        <f t="shared" si="14"/>
        <v>#VALUE!</v>
      </c>
      <c r="R221" s="73" t="e">
        <f t="shared" si="15"/>
        <v>#VALUE!</v>
      </c>
    </row>
    <row r="222" spans="1:18" ht="71.25" x14ac:dyDescent="0.25">
      <c r="A222" s="10" t="s">
        <v>249</v>
      </c>
      <c r="B222" s="11">
        <v>49559044</v>
      </c>
      <c r="C222" s="12" t="s">
        <v>250</v>
      </c>
      <c r="D222" s="11">
        <v>8640129</v>
      </c>
      <c r="E222" s="11" t="s">
        <v>331</v>
      </c>
      <c r="F222" s="11">
        <v>2020</v>
      </c>
      <c r="G222" s="13" t="s">
        <v>21</v>
      </c>
      <c r="H222" s="14">
        <v>2.5</v>
      </c>
      <c r="I222" s="73">
        <v>8640129</v>
      </c>
      <c r="J222" s="73">
        <v>0</v>
      </c>
      <c r="K222" s="73">
        <v>2.6429999999999998</v>
      </c>
      <c r="L222" s="76">
        <v>2.5</v>
      </c>
      <c r="M222" s="14">
        <f t="shared" si="12"/>
        <v>0</v>
      </c>
      <c r="N222" s="73" t="e">
        <f>SUMIF('[1]kontrola sítě 2'!F:I,D222,'[1]kontrola sítě 2'!H:H)</f>
        <v>#VALUE!</v>
      </c>
      <c r="O222" s="73" t="e">
        <f>SUMIF('[1]kontrola sítě 2'!F:I,D222,'[1]kontrola sítě 2'!I:I)</f>
        <v>#VALUE!</v>
      </c>
      <c r="P222" s="73" t="e">
        <f t="shared" si="13"/>
        <v>#VALUE!</v>
      </c>
      <c r="Q222" s="73" t="e">
        <f t="shared" si="14"/>
        <v>#VALUE!</v>
      </c>
      <c r="R222" s="73" t="e">
        <f t="shared" si="15"/>
        <v>#VALUE!</v>
      </c>
    </row>
    <row r="223" spans="1:18" ht="42.75" x14ac:dyDescent="0.25">
      <c r="A223" s="10" t="s">
        <v>251</v>
      </c>
      <c r="B223" s="11">
        <v>49558854</v>
      </c>
      <c r="C223" s="12" t="s">
        <v>252</v>
      </c>
      <c r="D223" s="63">
        <v>6433547</v>
      </c>
      <c r="E223" s="11" t="s">
        <v>49</v>
      </c>
      <c r="F223" s="11">
        <v>2015</v>
      </c>
      <c r="G223" s="13" t="s">
        <v>21</v>
      </c>
      <c r="H223" s="14">
        <v>6.4</v>
      </c>
      <c r="I223" s="73">
        <v>6433547</v>
      </c>
      <c r="J223" s="73">
        <v>0</v>
      </c>
      <c r="K223" s="73">
        <v>6.55</v>
      </c>
      <c r="L223" s="76">
        <v>6.4</v>
      </c>
      <c r="M223" s="14">
        <f t="shared" si="12"/>
        <v>0</v>
      </c>
      <c r="N223" s="73" t="e">
        <f>SUMIF('[1]kontrola sítě 2'!F:I,D223,'[1]kontrola sítě 2'!H:H)</f>
        <v>#VALUE!</v>
      </c>
      <c r="O223" s="73" t="e">
        <f>SUMIF('[1]kontrola sítě 2'!F:I,D223,'[1]kontrola sítě 2'!I:I)</f>
        <v>#VALUE!</v>
      </c>
      <c r="P223" s="73" t="e">
        <f t="shared" si="13"/>
        <v>#VALUE!</v>
      </c>
      <c r="Q223" s="73" t="e">
        <f t="shared" si="14"/>
        <v>#VALUE!</v>
      </c>
      <c r="R223" s="73" t="e">
        <f t="shared" si="15"/>
        <v>#VALUE!</v>
      </c>
    </row>
    <row r="224" spans="1:18" ht="42.75" x14ac:dyDescent="0.25">
      <c r="A224" s="10" t="s">
        <v>251</v>
      </c>
      <c r="B224" s="11">
        <v>49558854</v>
      </c>
      <c r="C224" s="12" t="s">
        <v>252</v>
      </c>
      <c r="D224" s="63">
        <v>3742064</v>
      </c>
      <c r="E224" s="11" t="s">
        <v>42</v>
      </c>
      <c r="F224" s="11">
        <v>2015</v>
      </c>
      <c r="G224" s="13" t="s">
        <v>26</v>
      </c>
      <c r="H224" s="14">
        <v>40</v>
      </c>
      <c r="I224" s="73">
        <v>3742064</v>
      </c>
      <c r="J224" s="73">
        <v>40</v>
      </c>
      <c r="K224" s="73">
        <v>25.751999999999999</v>
      </c>
      <c r="L224" s="76">
        <v>40</v>
      </c>
      <c r="M224" s="14">
        <f t="shared" si="12"/>
        <v>0</v>
      </c>
      <c r="N224" s="73" t="e">
        <f>SUMIF('[1]kontrola sítě 2'!F:I,D224,'[1]kontrola sítě 2'!H:H)</f>
        <v>#VALUE!</v>
      </c>
      <c r="O224" s="73" t="e">
        <f>SUMIF('[1]kontrola sítě 2'!F:I,D224,'[1]kontrola sítě 2'!I:I)</f>
        <v>#VALUE!</v>
      </c>
      <c r="P224" s="73" t="e">
        <f t="shared" si="13"/>
        <v>#VALUE!</v>
      </c>
      <c r="Q224" s="73" t="e">
        <f t="shared" si="14"/>
        <v>#VALUE!</v>
      </c>
      <c r="R224" s="73" t="e">
        <f t="shared" si="15"/>
        <v>#VALUE!</v>
      </c>
    </row>
    <row r="225" spans="1:18" ht="42.75" x14ac:dyDescent="0.25">
      <c r="A225" s="10" t="s">
        <v>251</v>
      </c>
      <c r="B225" s="11">
        <v>49558854</v>
      </c>
      <c r="C225" s="12" t="s">
        <v>252</v>
      </c>
      <c r="D225" s="63">
        <v>9841921</v>
      </c>
      <c r="E225" s="11" t="s">
        <v>27</v>
      </c>
      <c r="F225" s="11">
        <v>2015</v>
      </c>
      <c r="G225" s="13" t="s">
        <v>26</v>
      </c>
      <c r="H225" s="14">
        <v>42</v>
      </c>
      <c r="I225" s="73">
        <v>9841921</v>
      </c>
      <c r="J225" s="73">
        <v>42</v>
      </c>
      <c r="K225" s="73">
        <v>26.713000000000001</v>
      </c>
      <c r="L225" s="76">
        <v>42</v>
      </c>
      <c r="M225" s="14">
        <f t="shared" si="12"/>
        <v>0</v>
      </c>
      <c r="N225" s="73" t="e">
        <f>SUMIF('[1]kontrola sítě 2'!F:I,D225,'[1]kontrola sítě 2'!H:H)</f>
        <v>#VALUE!</v>
      </c>
      <c r="O225" s="73" t="e">
        <f>SUMIF('[1]kontrola sítě 2'!F:I,D225,'[1]kontrola sítě 2'!I:I)</f>
        <v>#VALUE!</v>
      </c>
      <c r="P225" s="73" t="e">
        <f t="shared" si="13"/>
        <v>#VALUE!</v>
      </c>
      <c r="Q225" s="73" t="e">
        <f t="shared" si="14"/>
        <v>#VALUE!</v>
      </c>
      <c r="R225" s="73" t="e">
        <f t="shared" si="15"/>
        <v>#VALUE!</v>
      </c>
    </row>
    <row r="226" spans="1:18" ht="42.75" x14ac:dyDescent="0.25">
      <c r="A226" s="10" t="s">
        <v>251</v>
      </c>
      <c r="B226" s="11">
        <v>49558854</v>
      </c>
      <c r="C226" s="12" t="s">
        <v>252</v>
      </c>
      <c r="D226" s="63">
        <v>9130254</v>
      </c>
      <c r="E226" s="11" t="s">
        <v>20</v>
      </c>
      <c r="F226" s="11">
        <v>2015</v>
      </c>
      <c r="G226" s="13" t="s">
        <v>21</v>
      </c>
      <c r="H226" s="14">
        <v>3.3</v>
      </c>
      <c r="I226" s="73">
        <v>9130254</v>
      </c>
      <c r="J226" s="73">
        <v>0</v>
      </c>
      <c r="K226" s="73">
        <v>3.3</v>
      </c>
      <c r="L226" s="76">
        <v>3.3</v>
      </c>
      <c r="M226" s="14">
        <f t="shared" si="12"/>
        <v>0</v>
      </c>
      <c r="N226" s="73" t="e">
        <f>SUMIF('[1]kontrola sítě 2'!F:I,D226,'[1]kontrola sítě 2'!H:H)</f>
        <v>#VALUE!</v>
      </c>
      <c r="O226" s="73" t="e">
        <f>SUMIF('[1]kontrola sítě 2'!F:I,D226,'[1]kontrola sítě 2'!I:I)</f>
        <v>#VALUE!</v>
      </c>
      <c r="P226" s="73" t="e">
        <f t="shared" si="13"/>
        <v>#VALUE!</v>
      </c>
      <c r="Q226" s="73" t="e">
        <f t="shared" si="14"/>
        <v>#VALUE!</v>
      </c>
      <c r="R226" s="73" t="e">
        <f t="shared" si="15"/>
        <v>#VALUE!</v>
      </c>
    </row>
    <row r="227" spans="1:18" ht="42.75" x14ac:dyDescent="0.25">
      <c r="A227" s="10" t="s">
        <v>251</v>
      </c>
      <c r="B227" s="11">
        <v>49558854</v>
      </c>
      <c r="C227" s="12" t="s">
        <v>252</v>
      </c>
      <c r="D227" s="63">
        <v>1926202</v>
      </c>
      <c r="E227" s="11" t="s">
        <v>52</v>
      </c>
      <c r="F227" s="11">
        <v>2015</v>
      </c>
      <c r="G227" s="13" t="s">
        <v>21</v>
      </c>
      <c r="H227" s="14">
        <v>49</v>
      </c>
      <c r="I227" s="73">
        <v>1926202</v>
      </c>
      <c r="J227" s="73">
        <v>0</v>
      </c>
      <c r="K227" s="73">
        <v>57.985999999999997</v>
      </c>
      <c r="L227" s="76">
        <v>49</v>
      </c>
      <c r="M227" s="14">
        <f t="shared" si="12"/>
        <v>0</v>
      </c>
      <c r="N227" s="73" t="e">
        <f>SUMIF('[1]kontrola sítě 2'!F:I,D227,'[1]kontrola sítě 2'!H:H)</f>
        <v>#VALUE!</v>
      </c>
      <c r="O227" s="73" t="e">
        <f>SUMIF('[1]kontrola sítě 2'!F:I,D227,'[1]kontrola sítě 2'!I:I)</f>
        <v>#VALUE!</v>
      </c>
      <c r="P227" s="73" t="e">
        <f t="shared" si="13"/>
        <v>#VALUE!</v>
      </c>
      <c r="Q227" s="73" t="e">
        <f t="shared" si="14"/>
        <v>#VALUE!</v>
      </c>
      <c r="R227" s="73" t="e">
        <f t="shared" si="15"/>
        <v>#VALUE!</v>
      </c>
    </row>
    <row r="228" spans="1:18" ht="42.75" x14ac:dyDescent="0.25">
      <c r="A228" s="10" t="s">
        <v>253</v>
      </c>
      <c r="B228" s="11">
        <v>75004259</v>
      </c>
      <c r="C228" s="12" t="s">
        <v>254</v>
      </c>
      <c r="D228" s="63">
        <v>3342323</v>
      </c>
      <c r="E228" s="11" t="s">
        <v>57</v>
      </c>
      <c r="F228" s="11">
        <v>2015</v>
      </c>
      <c r="G228" s="13" t="s">
        <v>21</v>
      </c>
      <c r="H228" s="14">
        <v>9.5</v>
      </c>
      <c r="I228" s="73">
        <v>3342323</v>
      </c>
      <c r="J228" s="73">
        <v>0</v>
      </c>
      <c r="K228" s="73">
        <v>12.993</v>
      </c>
      <c r="L228" s="76">
        <v>9.5</v>
      </c>
      <c r="M228" s="14">
        <f t="shared" si="12"/>
        <v>0</v>
      </c>
      <c r="N228" s="73" t="e">
        <f>SUMIF('[1]kontrola sítě 2'!F:I,D228,'[1]kontrola sítě 2'!H:H)</f>
        <v>#VALUE!</v>
      </c>
      <c r="O228" s="73" t="e">
        <f>SUMIF('[1]kontrola sítě 2'!F:I,D228,'[1]kontrola sítě 2'!I:I)</f>
        <v>#VALUE!</v>
      </c>
      <c r="P228" s="73" t="e">
        <f t="shared" si="13"/>
        <v>#VALUE!</v>
      </c>
      <c r="Q228" s="73" t="e">
        <f t="shared" si="14"/>
        <v>#VALUE!</v>
      </c>
      <c r="R228" s="73" t="e">
        <f t="shared" si="15"/>
        <v>#VALUE!</v>
      </c>
    </row>
    <row r="229" spans="1:18" ht="42.75" x14ac:dyDescent="0.25">
      <c r="A229" s="10" t="s">
        <v>253</v>
      </c>
      <c r="B229" s="11">
        <v>75004259</v>
      </c>
      <c r="C229" s="12" t="s">
        <v>254</v>
      </c>
      <c r="D229" s="63">
        <v>1144673</v>
      </c>
      <c r="E229" s="11" t="s">
        <v>51</v>
      </c>
      <c r="F229" s="11">
        <v>2015</v>
      </c>
      <c r="G229" s="13" t="s">
        <v>26</v>
      </c>
      <c r="H229" s="14">
        <v>77</v>
      </c>
      <c r="I229" s="73">
        <v>1144673</v>
      </c>
      <c r="J229" s="73">
        <v>76</v>
      </c>
      <c r="K229" s="73">
        <v>8.9930000000000003</v>
      </c>
      <c r="L229" s="76">
        <v>76</v>
      </c>
      <c r="M229" s="14">
        <f t="shared" si="12"/>
        <v>-1</v>
      </c>
      <c r="N229" s="73" t="e">
        <f>SUMIF('[1]kontrola sítě 2'!F:I,D229,'[1]kontrola sítě 2'!H:H)</f>
        <v>#VALUE!</v>
      </c>
      <c r="O229" s="73" t="e">
        <f>SUMIF('[1]kontrola sítě 2'!F:I,D229,'[1]kontrola sítě 2'!I:I)</f>
        <v>#VALUE!</v>
      </c>
      <c r="P229" s="73" t="e">
        <f t="shared" si="13"/>
        <v>#VALUE!</v>
      </c>
      <c r="Q229" s="73" t="e">
        <f t="shared" si="14"/>
        <v>#VALUE!</v>
      </c>
      <c r="R229" s="73" t="e">
        <f t="shared" si="15"/>
        <v>#VALUE!</v>
      </c>
    </row>
    <row r="230" spans="1:18" ht="42.75" x14ac:dyDescent="0.25">
      <c r="A230" s="10" t="s">
        <v>253</v>
      </c>
      <c r="B230" s="11">
        <v>75004259</v>
      </c>
      <c r="C230" s="12" t="s">
        <v>254</v>
      </c>
      <c r="D230" s="63">
        <v>3734704</v>
      </c>
      <c r="E230" s="11" t="s">
        <v>52</v>
      </c>
      <c r="F230" s="11">
        <v>2015</v>
      </c>
      <c r="G230" s="13" t="s">
        <v>21</v>
      </c>
      <c r="H230" s="14">
        <v>55.75</v>
      </c>
      <c r="I230" s="73">
        <v>3734704</v>
      </c>
      <c r="J230" s="73">
        <v>0</v>
      </c>
      <c r="K230" s="73">
        <v>57.692999999999998</v>
      </c>
      <c r="L230" s="76">
        <v>55.75</v>
      </c>
      <c r="M230" s="14">
        <f t="shared" si="12"/>
        <v>0</v>
      </c>
      <c r="N230" s="73" t="e">
        <f>SUMIF('[1]kontrola sítě 2'!F:I,D230,'[1]kontrola sítě 2'!H:H)</f>
        <v>#VALUE!</v>
      </c>
      <c r="O230" s="73" t="e">
        <f>SUMIF('[1]kontrola sítě 2'!F:I,D230,'[1]kontrola sítě 2'!I:I)</f>
        <v>#VALUE!</v>
      </c>
      <c r="P230" s="73" t="e">
        <f t="shared" si="13"/>
        <v>#VALUE!</v>
      </c>
      <c r="Q230" s="73" t="e">
        <f t="shared" si="14"/>
        <v>#VALUE!</v>
      </c>
      <c r="R230" s="73" t="e">
        <f t="shared" si="15"/>
        <v>#VALUE!</v>
      </c>
    </row>
    <row r="231" spans="1:18" ht="42.75" x14ac:dyDescent="0.25">
      <c r="A231" s="10" t="s">
        <v>255</v>
      </c>
      <c r="B231" s="11">
        <v>75004011</v>
      </c>
      <c r="C231" s="12" t="s">
        <v>256</v>
      </c>
      <c r="D231" s="63">
        <v>6669041</v>
      </c>
      <c r="E231" s="11" t="s">
        <v>42</v>
      </c>
      <c r="F231" s="11">
        <v>2015</v>
      </c>
      <c r="G231" s="13" t="s">
        <v>26</v>
      </c>
      <c r="H231" s="14">
        <v>172</v>
      </c>
      <c r="I231" s="73">
        <v>6669041</v>
      </c>
      <c r="J231" s="73">
        <v>172</v>
      </c>
      <c r="K231" s="73">
        <v>69.968999999999994</v>
      </c>
      <c r="L231" s="76">
        <v>172</v>
      </c>
      <c r="M231" s="14">
        <f t="shared" si="12"/>
        <v>0</v>
      </c>
      <c r="N231" s="73" t="e">
        <f>SUMIF('[1]kontrola sítě 2'!F:I,D231,'[1]kontrola sítě 2'!H:H)</f>
        <v>#VALUE!</v>
      </c>
      <c r="O231" s="73" t="e">
        <f>SUMIF('[1]kontrola sítě 2'!F:I,D231,'[1]kontrola sítě 2'!I:I)</f>
        <v>#VALUE!</v>
      </c>
      <c r="P231" s="73" t="e">
        <f t="shared" si="13"/>
        <v>#VALUE!</v>
      </c>
      <c r="Q231" s="73" t="e">
        <f t="shared" si="14"/>
        <v>#VALUE!</v>
      </c>
      <c r="R231" s="73" t="e">
        <f t="shared" si="15"/>
        <v>#VALUE!</v>
      </c>
    </row>
    <row r="232" spans="1:18" ht="42.75" x14ac:dyDescent="0.25">
      <c r="A232" s="10" t="s">
        <v>255</v>
      </c>
      <c r="B232" s="11">
        <v>75004011</v>
      </c>
      <c r="C232" s="12" t="s">
        <v>256</v>
      </c>
      <c r="D232" s="63">
        <v>8587282</v>
      </c>
      <c r="E232" s="11" t="s">
        <v>27</v>
      </c>
      <c r="F232" s="11">
        <v>2015</v>
      </c>
      <c r="G232" s="13" t="s">
        <v>26</v>
      </c>
      <c r="H232" s="14">
        <v>58</v>
      </c>
      <c r="I232" s="73">
        <v>8587282</v>
      </c>
      <c r="J232" s="73">
        <v>58</v>
      </c>
      <c r="K232" s="73">
        <v>28.24</v>
      </c>
      <c r="L232" s="76">
        <v>58</v>
      </c>
      <c r="M232" s="14">
        <f t="shared" si="12"/>
        <v>0</v>
      </c>
      <c r="N232" s="73" t="e">
        <f>SUMIF('[1]kontrola sítě 2'!F:I,D232,'[1]kontrola sítě 2'!H:H)</f>
        <v>#VALUE!</v>
      </c>
      <c r="O232" s="73" t="e">
        <f>SUMIF('[1]kontrola sítě 2'!F:I,D232,'[1]kontrola sítě 2'!I:I)</f>
        <v>#VALUE!</v>
      </c>
      <c r="P232" s="73" t="e">
        <f t="shared" si="13"/>
        <v>#VALUE!</v>
      </c>
      <c r="Q232" s="73" t="e">
        <f t="shared" si="14"/>
        <v>#VALUE!</v>
      </c>
      <c r="R232" s="73" t="e">
        <f t="shared" si="15"/>
        <v>#VALUE!</v>
      </c>
    </row>
    <row r="233" spans="1:18" ht="42.75" x14ac:dyDescent="0.25">
      <c r="A233" s="10" t="s">
        <v>255</v>
      </c>
      <c r="B233" s="11">
        <v>75004011</v>
      </c>
      <c r="C233" s="12" t="s">
        <v>256</v>
      </c>
      <c r="D233" s="64">
        <v>9539561</v>
      </c>
      <c r="E233" s="11" t="s">
        <v>51</v>
      </c>
      <c r="F233" s="11">
        <v>2015</v>
      </c>
      <c r="G233" s="13" t="s">
        <v>26</v>
      </c>
      <c r="H233" s="14">
        <v>47</v>
      </c>
      <c r="I233" s="73">
        <v>9539561</v>
      </c>
      <c r="J233" s="73">
        <v>47</v>
      </c>
      <c r="K233" s="73">
        <v>10.577</v>
      </c>
      <c r="L233" s="76">
        <v>47</v>
      </c>
      <c r="M233" s="14">
        <f t="shared" si="12"/>
        <v>0</v>
      </c>
      <c r="N233" s="73" t="e">
        <f>SUMIF('[1]kontrola sítě 2'!F:I,D233,'[1]kontrola sítě 2'!H:H)</f>
        <v>#VALUE!</v>
      </c>
      <c r="O233" s="73" t="e">
        <f>SUMIF('[1]kontrola sítě 2'!F:I,D233,'[1]kontrola sítě 2'!I:I)</f>
        <v>#VALUE!</v>
      </c>
      <c r="P233" s="73" t="e">
        <f t="shared" si="13"/>
        <v>#VALUE!</v>
      </c>
      <c r="Q233" s="73" t="e">
        <f t="shared" si="14"/>
        <v>#VALUE!</v>
      </c>
      <c r="R233" s="73" t="e">
        <f t="shared" si="15"/>
        <v>#VALUE!</v>
      </c>
    </row>
    <row r="234" spans="1:18" ht="42.75" x14ac:dyDescent="0.25">
      <c r="A234" s="10" t="s">
        <v>255</v>
      </c>
      <c r="B234" s="11">
        <v>75004011</v>
      </c>
      <c r="C234" s="12" t="s">
        <v>256</v>
      </c>
      <c r="D234" s="64">
        <v>6068842</v>
      </c>
      <c r="E234" s="11" t="s">
        <v>52</v>
      </c>
      <c r="F234" s="11">
        <v>2015</v>
      </c>
      <c r="G234" s="13" t="s">
        <v>21</v>
      </c>
      <c r="H234" s="14">
        <v>11.247999999999999</v>
      </c>
      <c r="I234" s="73">
        <v>6068842</v>
      </c>
      <c r="J234" s="73">
        <v>0</v>
      </c>
      <c r="K234" s="73">
        <v>14.625</v>
      </c>
      <c r="L234" s="76">
        <v>11.247999999999999</v>
      </c>
      <c r="M234" s="14">
        <f t="shared" si="12"/>
        <v>0</v>
      </c>
      <c r="N234" s="73" t="e">
        <f>SUMIF('[1]kontrola sítě 2'!F:I,D234,'[1]kontrola sítě 2'!H:H)</f>
        <v>#VALUE!</v>
      </c>
      <c r="O234" s="73" t="e">
        <f>SUMIF('[1]kontrola sítě 2'!F:I,D234,'[1]kontrola sítě 2'!I:I)</f>
        <v>#VALUE!</v>
      </c>
      <c r="P234" s="73" t="e">
        <f t="shared" si="13"/>
        <v>#VALUE!</v>
      </c>
      <c r="Q234" s="73" t="e">
        <f t="shared" si="14"/>
        <v>#VALUE!</v>
      </c>
      <c r="R234" s="73" t="e">
        <f t="shared" si="15"/>
        <v>#VALUE!</v>
      </c>
    </row>
    <row r="235" spans="1:18" ht="42.75" x14ac:dyDescent="0.25">
      <c r="A235" s="10" t="s">
        <v>257</v>
      </c>
      <c r="B235" s="11">
        <v>70939730</v>
      </c>
      <c r="C235" s="12" t="s">
        <v>258</v>
      </c>
      <c r="D235" s="63">
        <v>6758499</v>
      </c>
      <c r="E235" s="11" t="s">
        <v>42</v>
      </c>
      <c r="F235" s="11">
        <v>2015</v>
      </c>
      <c r="G235" s="13" t="s">
        <v>26</v>
      </c>
      <c r="H235" s="14">
        <v>17</v>
      </c>
      <c r="I235" s="73">
        <v>6758499</v>
      </c>
      <c r="J235" s="73">
        <v>17</v>
      </c>
      <c r="K235" s="73">
        <v>11.193</v>
      </c>
      <c r="L235" s="76">
        <v>17</v>
      </c>
      <c r="M235" s="14">
        <f t="shared" si="12"/>
        <v>0</v>
      </c>
      <c r="N235" s="73" t="e">
        <f>SUMIF('[1]kontrola sítě 2'!F:I,D235,'[1]kontrola sítě 2'!H:H)</f>
        <v>#VALUE!</v>
      </c>
      <c r="O235" s="73" t="e">
        <f>SUMIF('[1]kontrola sítě 2'!F:I,D235,'[1]kontrola sítě 2'!I:I)</f>
        <v>#VALUE!</v>
      </c>
      <c r="P235" s="73" t="e">
        <f t="shared" si="13"/>
        <v>#VALUE!</v>
      </c>
      <c r="Q235" s="73" t="e">
        <f t="shared" si="14"/>
        <v>#VALUE!</v>
      </c>
      <c r="R235" s="73" t="e">
        <f t="shared" si="15"/>
        <v>#VALUE!</v>
      </c>
    </row>
    <row r="236" spans="1:18" ht="42.75" x14ac:dyDescent="0.25">
      <c r="A236" s="10" t="s">
        <v>257</v>
      </c>
      <c r="B236" s="11">
        <v>70939730</v>
      </c>
      <c r="C236" s="12" t="s">
        <v>258</v>
      </c>
      <c r="D236" s="63">
        <v>6488503</v>
      </c>
      <c r="E236" s="11" t="s">
        <v>52</v>
      </c>
      <c r="F236" s="11">
        <v>2015</v>
      </c>
      <c r="G236" s="13" t="s">
        <v>21</v>
      </c>
      <c r="H236" s="14">
        <v>12.65</v>
      </c>
      <c r="I236" s="73">
        <v>6488503</v>
      </c>
      <c r="J236" s="73">
        <v>0</v>
      </c>
      <c r="K236" s="73">
        <v>12.792999999999999</v>
      </c>
      <c r="L236" s="76">
        <v>12.65</v>
      </c>
      <c r="M236" s="14">
        <f t="shared" si="12"/>
        <v>0</v>
      </c>
      <c r="N236" s="73" t="e">
        <f>SUMIF('[1]kontrola sítě 2'!F:I,D236,'[1]kontrola sítě 2'!H:H)</f>
        <v>#VALUE!</v>
      </c>
      <c r="O236" s="73" t="e">
        <f>SUMIF('[1]kontrola sítě 2'!F:I,D236,'[1]kontrola sítě 2'!I:I)</f>
        <v>#VALUE!</v>
      </c>
      <c r="P236" s="73" t="e">
        <f t="shared" si="13"/>
        <v>#VALUE!</v>
      </c>
      <c r="Q236" s="73" t="e">
        <f t="shared" si="14"/>
        <v>#VALUE!</v>
      </c>
      <c r="R236" s="73" t="e">
        <f t="shared" si="15"/>
        <v>#VALUE!</v>
      </c>
    </row>
    <row r="237" spans="1:18" ht="57" x14ac:dyDescent="0.25">
      <c r="A237" s="23" t="s">
        <v>259</v>
      </c>
      <c r="B237" s="11">
        <v>407933</v>
      </c>
      <c r="C237" s="35" t="s">
        <v>260</v>
      </c>
      <c r="D237" s="63">
        <v>4186421</v>
      </c>
      <c r="E237" s="11" t="s">
        <v>68</v>
      </c>
      <c r="F237" s="11">
        <v>2015</v>
      </c>
      <c r="G237" s="13" t="s">
        <v>21</v>
      </c>
      <c r="H237" s="14">
        <v>11.2</v>
      </c>
      <c r="I237" s="73">
        <v>4186421</v>
      </c>
      <c r="J237" s="73">
        <v>0</v>
      </c>
      <c r="K237" s="73">
        <v>12</v>
      </c>
      <c r="L237" s="76">
        <v>11.2</v>
      </c>
      <c r="M237" s="14">
        <f t="shared" si="12"/>
        <v>0</v>
      </c>
      <c r="N237" s="73" t="e">
        <f>SUMIF('[1]kontrola sítě 2'!F:I,D237,'[1]kontrola sítě 2'!H:H)</f>
        <v>#VALUE!</v>
      </c>
      <c r="O237" s="73" t="e">
        <f>SUMIF('[1]kontrola sítě 2'!F:I,D237,'[1]kontrola sítě 2'!I:I)</f>
        <v>#VALUE!</v>
      </c>
      <c r="P237" s="73" t="e">
        <f t="shared" si="13"/>
        <v>#VALUE!</v>
      </c>
      <c r="Q237" s="73" t="e">
        <f t="shared" si="14"/>
        <v>#VALUE!</v>
      </c>
      <c r="R237" s="73" t="e">
        <f t="shared" si="15"/>
        <v>#VALUE!</v>
      </c>
    </row>
    <row r="238" spans="1:18" ht="57" x14ac:dyDescent="0.25">
      <c r="A238" s="10" t="s">
        <v>261</v>
      </c>
      <c r="B238" s="11">
        <v>26873265</v>
      </c>
      <c r="C238" s="12" t="s">
        <v>262</v>
      </c>
      <c r="D238" s="63">
        <v>7842681</v>
      </c>
      <c r="E238" s="11" t="s">
        <v>52</v>
      </c>
      <c r="F238" s="11">
        <v>2015</v>
      </c>
      <c r="G238" s="13" t="s">
        <v>21</v>
      </c>
      <c r="H238" s="14">
        <v>7.5</v>
      </c>
      <c r="I238" s="73">
        <v>7842681</v>
      </c>
      <c r="J238" s="73">
        <v>0</v>
      </c>
      <c r="K238" s="73">
        <v>7.5</v>
      </c>
      <c r="L238" s="76">
        <v>7.5</v>
      </c>
      <c r="M238" s="14">
        <f t="shared" si="12"/>
        <v>0</v>
      </c>
      <c r="N238" s="73" t="e">
        <f>SUMIF('[1]kontrola sítě 2'!F:I,D238,'[1]kontrola sítě 2'!H:H)</f>
        <v>#VALUE!</v>
      </c>
      <c r="O238" s="73" t="e">
        <f>SUMIF('[1]kontrola sítě 2'!F:I,D238,'[1]kontrola sítě 2'!I:I)</f>
        <v>#VALUE!</v>
      </c>
      <c r="P238" s="73" t="e">
        <f t="shared" si="13"/>
        <v>#VALUE!</v>
      </c>
      <c r="Q238" s="73" t="e">
        <f t="shared" si="14"/>
        <v>#VALUE!</v>
      </c>
      <c r="R238" s="73" t="e">
        <f t="shared" si="15"/>
        <v>#VALUE!</v>
      </c>
    </row>
    <row r="239" spans="1:18" ht="42.75" x14ac:dyDescent="0.25">
      <c r="A239" s="10" t="s">
        <v>264</v>
      </c>
      <c r="B239" s="11">
        <v>44015178</v>
      </c>
      <c r="C239" s="12" t="s">
        <v>265</v>
      </c>
      <c r="D239" s="63">
        <v>3165478</v>
      </c>
      <c r="E239" s="11" t="s">
        <v>29</v>
      </c>
      <c r="F239" s="11">
        <v>2015</v>
      </c>
      <c r="G239" s="13" t="s">
        <v>21</v>
      </c>
      <c r="H239" s="14">
        <v>1.1439999999999999</v>
      </c>
      <c r="I239" s="73">
        <v>3165478</v>
      </c>
      <c r="J239" s="73">
        <v>0</v>
      </c>
      <c r="K239" s="73">
        <v>1.143</v>
      </c>
      <c r="L239" s="76">
        <v>1.143</v>
      </c>
      <c r="M239" s="14">
        <f t="shared" si="12"/>
        <v>-9.9999999999988987E-4</v>
      </c>
      <c r="N239" s="73" t="e">
        <f>SUMIF('[1]kontrola sítě 2'!F:I,D239,'[1]kontrola sítě 2'!H:H)</f>
        <v>#VALUE!</v>
      </c>
      <c r="O239" s="73" t="e">
        <f>SUMIF('[1]kontrola sítě 2'!F:I,D239,'[1]kontrola sítě 2'!I:I)</f>
        <v>#VALUE!</v>
      </c>
      <c r="P239" s="73" t="e">
        <f t="shared" si="13"/>
        <v>#VALUE!</v>
      </c>
      <c r="Q239" s="73" t="e">
        <f t="shared" si="14"/>
        <v>#VALUE!</v>
      </c>
      <c r="R239" s="73" t="e">
        <f t="shared" si="15"/>
        <v>#VALUE!</v>
      </c>
    </row>
    <row r="240" spans="1:18" ht="42.75" x14ac:dyDescent="0.25">
      <c r="A240" s="10" t="s">
        <v>264</v>
      </c>
      <c r="B240" s="11">
        <v>44015178</v>
      </c>
      <c r="C240" s="12" t="s">
        <v>265</v>
      </c>
      <c r="D240" s="63">
        <v>8450481</v>
      </c>
      <c r="E240" s="11" t="s">
        <v>33</v>
      </c>
      <c r="F240" s="11">
        <v>2015</v>
      </c>
      <c r="G240" s="13" t="s">
        <v>21</v>
      </c>
      <c r="H240" s="14">
        <v>1.5</v>
      </c>
      <c r="I240" s="73">
        <v>8450481</v>
      </c>
      <c r="J240" s="73">
        <v>0</v>
      </c>
      <c r="K240" s="73">
        <v>1.5</v>
      </c>
      <c r="L240" s="76">
        <v>1.5</v>
      </c>
      <c r="M240" s="14">
        <f t="shared" si="12"/>
        <v>0</v>
      </c>
      <c r="N240" s="73" t="e">
        <f>SUMIF('[1]kontrola sítě 2'!F:I,D240,'[1]kontrola sítě 2'!H:H)</f>
        <v>#VALUE!</v>
      </c>
      <c r="O240" s="73" t="e">
        <f>SUMIF('[1]kontrola sítě 2'!F:I,D240,'[1]kontrola sítě 2'!I:I)</f>
        <v>#VALUE!</v>
      </c>
      <c r="P240" s="73" t="e">
        <f t="shared" si="13"/>
        <v>#VALUE!</v>
      </c>
      <c r="Q240" s="73" t="e">
        <f t="shared" si="14"/>
        <v>#VALUE!</v>
      </c>
      <c r="R240" s="73" t="e">
        <f t="shared" si="15"/>
        <v>#VALUE!</v>
      </c>
    </row>
    <row r="241" spans="1:18" ht="38.25" x14ac:dyDescent="0.25">
      <c r="A241" s="10" t="s">
        <v>266</v>
      </c>
      <c r="B241" s="11">
        <v>68145209</v>
      </c>
      <c r="C241" s="12" t="s">
        <v>267</v>
      </c>
      <c r="D241" s="63">
        <v>6804682</v>
      </c>
      <c r="E241" s="11" t="s">
        <v>36</v>
      </c>
      <c r="F241" s="11">
        <v>2015</v>
      </c>
      <c r="G241" s="13" t="s">
        <v>21</v>
      </c>
      <c r="H241" s="14">
        <v>0.67500000000000004</v>
      </c>
      <c r="I241" s="73">
        <v>6804682</v>
      </c>
      <c r="J241" s="73">
        <v>0</v>
      </c>
      <c r="K241" s="73">
        <v>0.7</v>
      </c>
      <c r="L241" s="76">
        <v>0.67500000000000004</v>
      </c>
      <c r="M241" s="14">
        <f t="shared" si="12"/>
        <v>0</v>
      </c>
      <c r="N241" s="73" t="e">
        <f>SUMIF('[1]kontrola sítě 2'!F:I,D241,'[1]kontrola sítě 2'!H:H)</f>
        <v>#VALUE!</v>
      </c>
      <c r="O241" s="73" t="e">
        <f>SUMIF('[1]kontrola sítě 2'!F:I,D241,'[1]kontrola sítě 2'!I:I)</f>
        <v>#VALUE!</v>
      </c>
      <c r="P241" s="73" t="e">
        <f t="shared" si="13"/>
        <v>#VALUE!</v>
      </c>
      <c r="Q241" s="73" t="e">
        <f t="shared" si="14"/>
        <v>#VALUE!</v>
      </c>
      <c r="R241" s="73" t="e">
        <f t="shared" si="15"/>
        <v>#VALUE!</v>
      </c>
    </row>
    <row r="242" spans="1:18" ht="42.75" x14ac:dyDescent="0.25">
      <c r="A242" s="10" t="s">
        <v>266</v>
      </c>
      <c r="B242" s="11">
        <v>68145209</v>
      </c>
      <c r="C242" s="12" t="s">
        <v>267</v>
      </c>
      <c r="D242" s="63">
        <v>5477461</v>
      </c>
      <c r="E242" s="11" t="s">
        <v>68</v>
      </c>
      <c r="F242" s="11">
        <v>2015</v>
      </c>
      <c r="G242" s="13" t="s">
        <v>21</v>
      </c>
      <c r="H242" s="14">
        <v>2.75</v>
      </c>
      <c r="I242" s="73">
        <v>5477461</v>
      </c>
      <c r="J242" s="73">
        <v>0</v>
      </c>
      <c r="K242" s="73">
        <v>2.75</v>
      </c>
      <c r="L242" s="76">
        <v>2.75</v>
      </c>
      <c r="M242" s="14">
        <f t="shared" si="12"/>
        <v>0</v>
      </c>
      <c r="N242" s="73" t="e">
        <f>SUMIF('[1]kontrola sítě 2'!F:I,D242,'[1]kontrola sítě 2'!H:H)</f>
        <v>#VALUE!</v>
      </c>
      <c r="O242" s="73" t="e">
        <f>SUMIF('[1]kontrola sítě 2'!F:I,D242,'[1]kontrola sítě 2'!I:I)</f>
        <v>#VALUE!</v>
      </c>
      <c r="P242" s="73" t="e">
        <f t="shared" si="13"/>
        <v>#VALUE!</v>
      </c>
      <c r="Q242" s="73" t="e">
        <f t="shared" si="14"/>
        <v>#VALUE!</v>
      </c>
      <c r="R242" s="73" t="e">
        <f t="shared" si="15"/>
        <v>#VALUE!</v>
      </c>
    </row>
    <row r="243" spans="1:18" ht="38.25" x14ac:dyDescent="0.25">
      <c r="A243" s="10" t="s">
        <v>266</v>
      </c>
      <c r="B243" s="11">
        <v>68145209</v>
      </c>
      <c r="C243" s="12" t="s">
        <v>267</v>
      </c>
      <c r="D243" s="63">
        <v>4672580</v>
      </c>
      <c r="E243" s="11" t="s">
        <v>33</v>
      </c>
      <c r="F243" s="11">
        <v>2015</v>
      </c>
      <c r="G243" s="13" t="s">
        <v>21</v>
      </c>
      <c r="H243" s="14">
        <v>3</v>
      </c>
      <c r="I243" s="73">
        <v>4672580</v>
      </c>
      <c r="J243" s="73">
        <v>0</v>
      </c>
      <c r="K243" s="73">
        <v>3</v>
      </c>
      <c r="L243" s="76">
        <v>3</v>
      </c>
      <c r="M243" s="14">
        <f t="shared" si="12"/>
        <v>0</v>
      </c>
      <c r="N243" s="73" t="e">
        <f>SUMIF('[1]kontrola sítě 2'!F:I,D243,'[1]kontrola sítě 2'!H:H)</f>
        <v>#VALUE!</v>
      </c>
      <c r="O243" s="73" t="e">
        <f>SUMIF('[1]kontrola sítě 2'!F:I,D243,'[1]kontrola sítě 2'!I:I)</f>
        <v>#VALUE!</v>
      </c>
      <c r="P243" s="73" t="e">
        <f t="shared" si="13"/>
        <v>#VALUE!</v>
      </c>
      <c r="Q243" s="73" t="e">
        <f t="shared" si="14"/>
        <v>#VALUE!</v>
      </c>
      <c r="R243" s="73" t="e">
        <f t="shared" si="15"/>
        <v>#VALUE!</v>
      </c>
    </row>
    <row r="244" spans="1:18" ht="71.25" x14ac:dyDescent="0.25">
      <c r="A244" s="23" t="s">
        <v>268</v>
      </c>
      <c r="B244" s="22">
        <v>26660571</v>
      </c>
      <c r="C244" s="35" t="s">
        <v>309</v>
      </c>
      <c r="D244" s="64">
        <v>8175449</v>
      </c>
      <c r="E244" s="22" t="s">
        <v>171</v>
      </c>
      <c r="F244" s="22">
        <v>2015</v>
      </c>
      <c r="G244" s="37" t="s">
        <v>21</v>
      </c>
      <c r="H244" s="38">
        <v>3.7</v>
      </c>
      <c r="I244" s="73">
        <v>8175449</v>
      </c>
      <c r="J244" s="73">
        <v>0</v>
      </c>
      <c r="K244" s="73">
        <v>3.7290000000000001</v>
      </c>
      <c r="L244" s="76">
        <v>3.7</v>
      </c>
      <c r="M244" s="14">
        <f t="shared" si="12"/>
        <v>0</v>
      </c>
      <c r="N244" s="73" t="e">
        <f>SUMIF('[1]kontrola sítě 2'!F:I,D244,'[1]kontrola sítě 2'!H:H)</f>
        <v>#VALUE!</v>
      </c>
      <c r="O244" s="73" t="e">
        <f>SUMIF('[1]kontrola sítě 2'!F:I,D244,'[1]kontrola sítě 2'!I:I)</f>
        <v>#VALUE!</v>
      </c>
      <c r="P244" s="73" t="e">
        <f t="shared" si="13"/>
        <v>#VALUE!</v>
      </c>
      <c r="Q244" s="73" t="e">
        <f t="shared" si="14"/>
        <v>#VALUE!</v>
      </c>
      <c r="R244" s="73" t="e">
        <f t="shared" si="15"/>
        <v>#VALUE!</v>
      </c>
    </row>
    <row r="245" spans="1:18" ht="38.25" x14ac:dyDescent="0.25">
      <c r="A245" s="10" t="s">
        <v>268</v>
      </c>
      <c r="B245" s="11">
        <v>26660571</v>
      </c>
      <c r="C245" s="12" t="s">
        <v>309</v>
      </c>
      <c r="D245" s="63">
        <v>8241758</v>
      </c>
      <c r="E245" s="11" t="s">
        <v>80</v>
      </c>
      <c r="F245" s="11">
        <v>2015</v>
      </c>
      <c r="G245" s="13" t="s">
        <v>21</v>
      </c>
      <c r="H245" s="14">
        <v>2.8</v>
      </c>
      <c r="I245" s="73">
        <v>8241758</v>
      </c>
      <c r="J245" s="73">
        <v>0</v>
      </c>
      <c r="K245" s="73">
        <v>2.8290000000000002</v>
      </c>
      <c r="L245" s="76">
        <v>2.8</v>
      </c>
      <c r="M245" s="14">
        <f t="shared" si="12"/>
        <v>0</v>
      </c>
      <c r="N245" s="73" t="e">
        <f>SUMIF('[1]kontrola sítě 2'!F:I,D245,'[1]kontrola sítě 2'!H:H)</f>
        <v>#VALUE!</v>
      </c>
      <c r="O245" s="73" t="e">
        <f>SUMIF('[1]kontrola sítě 2'!F:I,D245,'[1]kontrola sítě 2'!I:I)</f>
        <v>#VALUE!</v>
      </c>
      <c r="P245" s="73" t="e">
        <f t="shared" si="13"/>
        <v>#VALUE!</v>
      </c>
      <c r="Q245" s="73" t="e">
        <f t="shared" si="14"/>
        <v>#VALUE!</v>
      </c>
      <c r="R245" s="73" t="e">
        <f t="shared" si="15"/>
        <v>#VALUE!</v>
      </c>
    </row>
    <row r="246" spans="1:18" ht="42.75" x14ac:dyDescent="0.25">
      <c r="A246" s="10" t="s">
        <v>269</v>
      </c>
      <c r="B246" s="11">
        <v>60557621</v>
      </c>
      <c r="C246" s="12" t="s">
        <v>270</v>
      </c>
      <c r="D246" s="63">
        <v>1986132</v>
      </c>
      <c r="E246" s="11" t="s">
        <v>73</v>
      </c>
      <c r="F246" s="11">
        <v>2015</v>
      </c>
      <c r="G246" s="13" t="s">
        <v>21</v>
      </c>
      <c r="H246" s="14">
        <v>4</v>
      </c>
      <c r="I246" s="73">
        <v>1986132</v>
      </c>
      <c r="J246" s="73">
        <v>0</v>
      </c>
      <c r="K246" s="73">
        <v>3.9</v>
      </c>
      <c r="L246" s="76">
        <v>3.9</v>
      </c>
      <c r="M246" s="14">
        <f t="shared" si="12"/>
        <v>-0.10000000000000009</v>
      </c>
      <c r="N246" s="73" t="e">
        <f>SUMIF('[1]kontrola sítě 2'!F:I,D246,'[1]kontrola sítě 2'!H:H)</f>
        <v>#VALUE!</v>
      </c>
      <c r="O246" s="73" t="e">
        <f>SUMIF('[1]kontrola sítě 2'!F:I,D246,'[1]kontrola sítě 2'!I:I)</f>
        <v>#VALUE!</v>
      </c>
      <c r="P246" s="73" t="e">
        <f t="shared" si="13"/>
        <v>#VALUE!</v>
      </c>
      <c r="Q246" s="73" t="e">
        <f t="shared" si="14"/>
        <v>#VALUE!</v>
      </c>
      <c r="R246" s="73" t="e">
        <f t="shared" si="15"/>
        <v>#VALUE!</v>
      </c>
    </row>
    <row r="247" spans="1:18" ht="42.75" x14ac:dyDescent="0.25">
      <c r="A247" s="10" t="s">
        <v>269</v>
      </c>
      <c r="B247" s="11">
        <v>60557621</v>
      </c>
      <c r="C247" s="12" t="s">
        <v>270</v>
      </c>
      <c r="D247" s="63">
        <v>2377304</v>
      </c>
      <c r="E247" s="11" t="s">
        <v>73</v>
      </c>
      <c r="F247" s="11">
        <v>2015</v>
      </c>
      <c r="G247" s="13" t="s">
        <v>21</v>
      </c>
      <c r="H247" s="14">
        <v>3.3</v>
      </c>
      <c r="I247" s="73">
        <v>2377304</v>
      </c>
      <c r="J247" s="73">
        <v>0</v>
      </c>
      <c r="K247" s="73">
        <v>3.9</v>
      </c>
      <c r="L247" s="76">
        <v>3.3</v>
      </c>
      <c r="M247" s="14">
        <f t="shared" si="12"/>
        <v>0</v>
      </c>
      <c r="N247" s="73" t="e">
        <f>SUMIF('[1]kontrola sítě 2'!F:I,D247,'[1]kontrola sítě 2'!H:H)</f>
        <v>#VALUE!</v>
      </c>
      <c r="O247" s="73" t="e">
        <f>SUMIF('[1]kontrola sítě 2'!F:I,D247,'[1]kontrola sítě 2'!I:I)</f>
        <v>#VALUE!</v>
      </c>
      <c r="P247" s="73" t="e">
        <f t="shared" si="13"/>
        <v>#VALUE!</v>
      </c>
      <c r="Q247" s="73" t="e">
        <f t="shared" si="14"/>
        <v>#VALUE!</v>
      </c>
      <c r="R247" s="73" t="e">
        <f t="shared" si="15"/>
        <v>#VALUE!</v>
      </c>
    </row>
    <row r="248" spans="1:18" ht="42.75" x14ac:dyDescent="0.25">
      <c r="A248" s="10" t="s">
        <v>269</v>
      </c>
      <c r="B248" s="11">
        <v>60557621</v>
      </c>
      <c r="C248" s="12" t="s">
        <v>270</v>
      </c>
      <c r="D248" s="63">
        <v>1177514</v>
      </c>
      <c r="E248" s="11" t="s">
        <v>29</v>
      </c>
      <c r="F248" s="11">
        <v>2015</v>
      </c>
      <c r="G248" s="13" t="s">
        <v>21</v>
      </c>
      <c r="H248" s="14">
        <v>4.5</v>
      </c>
      <c r="I248" s="73">
        <v>1177514</v>
      </c>
      <c r="J248" s="73">
        <v>0</v>
      </c>
      <c r="K248" s="73">
        <v>4.5</v>
      </c>
      <c r="L248" s="76">
        <v>4.5</v>
      </c>
      <c r="M248" s="14">
        <f t="shared" si="12"/>
        <v>0</v>
      </c>
      <c r="N248" s="73" t="e">
        <f>SUMIF('[1]kontrola sítě 2'!F:I,D248,'[1]kontrola sítě 2'!H:H)</f>
        <v>#VALUE!</v>
      </c>
      <c r="O248" s="73" t="e">
        <f>SUMIF('[1]kontrola sítě 2'!F:I,D248,'[1]kontrola sítě 2'!I:I)</f>
        <v>#VALUE!</v>
      </c>
      <c r="P248" s="73" t="e">
        <f t="shared" si="13"/>
        <v>#VALUE!</v>
      </c>
      <c r="Q248" s="73" t="e">
        <f t="shared" si="14"/>
        <v>#VALUE!</v>
      </c>
      <c r="R248" s="73" t="e">
        <f t="shared" si="15"/>
        <v>#VALUE!</v>
      </c>
    </row>
    <row r="249" spans="1:18" ht="42.75" x14ac:dyDescent="0.25">
      <c r="A249" s="10" t="s">
        <v>269</v>
      </c>
      <c r="B249" s="11">
        <v>60557621</v>
      </c>
      <c r="C249" s="12" t="s">
        <v>270</v>
      </c>
      <c r="D249" s="63">
        <v>2234863</v>
      </c>
      <c r="E249" s="11" t="s">
        <v>29</v>
      </c>
      <c r="F249" s="11">
        <v>2015</v>
      </c>
      <c r="G249" s="13" t="s">
        <v>21</v>
      </c>
      <c r="H249" s="14">
        <v>3.2</v>
      </c>
      <c r="I249" s="73">
        <v>2234863</v>
      </c>
      <c r="J249" s="73">
        <v>0</v>
      </c>
      <c r="K249" s="73">
        <v>3.3719999999999999</v>
      </c>
      <c r="L249" s="76">
        <v>3.2</v>
      </c>
      <c r="M249" s="14">
        <f t="shared" si="12"/>
        <v>0</v>
      </c>
      <c r="N249" s="73" t="e">
        <f>SUMIF('[1]kontrola sítě 2'!F:I,D249,'[1]kontrola sítě 2'!H:H)</f>
        <v>#VALUE!</v>
      </c>
      <c r="O249" s="73" t="e">
        <f>SUMIF('[1]kontrola sítě 2'!F:I,D249,'[1]kontrola sítě 2'!I:I)</f>
        <v>#VALUE!</v>
      </c>
      <c r="P249" s="73" t="e">
        <f t="shared" si="13"/>
        <v>#VALUE!</v>
      </c>
      <c r="Q249" s="73" t="e">
        <f t="shared" si="14"/>
        <v>#VALUE!</v>
      </c>
      <c r="R249" s="73" t="e">
        <f t="shared" si="15"/>
        <v>#VALUE!</v>
      </c>
    </row>
    <row r="250" spans="1:18" ht="42.75" x14ac:dyDescent="0.25">
      <c r="A250" s="10" t="s">
        <v>269</v>
      </c>
      <c r="B250" s="11">
        <v>60557621</v>
      </c>
      <c r="C250" s="12" t="s">
        <v>270</v>
      </c>
      <c r="D250" s="63">
        <v>6091729</v>
      </c>
      <c r="E250" s="11" t="s">
        <v>29</v>
      </c>
      <c r="F250" s="11">
        <v>2015</v>
      </c>
      <c r="G250" s="13" t="s">
        <v>21</v>
      </c>
      <c r="H250" s="14">
        <v>2.9</v>
      </c>
      <c r="I250" s="73">
        <v>6091729</v>
      </c>
      <c r="J250" s="73">
        <v>0</v>
      </c>
      <c r="K250" s="73">
        <v>2.9</v>
      </c>
      <c r="L250" s="76">
        <v>2.9</v>
      </c>
      <c r="M250" s="14">
        <f t="shared" si="12"/>
        <v>0</v>
      </c>
      <c r="N250" s="73" t="e">
        <f>SUMIF('[1]kontrola sítě 2'!F:I,D250,'[1]kontrola sítě 2'!H:H)</f>
        <v>#VALUE!</v>
      </c>
      <c r="O250" s="73" t="e">
        <f>SUMIF('[1]kontrola sítě 2'!F:I,D250,'[1]kontrola sítě 2'!I:I)</f>
        <v>#VALUE!</v>
      </c>
      <c r="P250" s="73" t="e">
        <f t="shared" si="13"/>
        <v>#VALUE!</v>
      </c>
      <c r="Q250" s="73" t="e">
        <f t="shared" si="14"/>
        <v>#VALUE!</v>
      </c>
      <c r="R250" s="73" t="e">
        <f t="shared" si="15"/>
        <v>#VALUE!</v>
      </c>
    </row>
    <row r="251" spans="1:18" ht="42.75" x14ac:dyDescent="0.25">
      <c r="A251" s="25" t="s">
        <v>269</v>
      </c>
      <c r="B251" s="26">
        <v>60557621</v>
      </c>
      <c r="C251" s="27" t="s">
        <v>270</v>
      </c>
      <c r="D251" s="65">
        <v>7681237</v>
      </c>
      <c r="E251" s="11" t="s">
        <v>29</v>
      </c>
      <c r="F251" s="26">
        <v>2018</v>
      </c>
      <c r="G251" s="28" t="s">
        <v>21</v>
      </c>
      <c r="H251" s="14">
        <v>2.5</v>
      </c>
      <c r="I251" s="73">
        <v>7681237</v>
      </c>
      <c r="J251" s="73">
        <v>0</v>
      </c>
      <c r="K251" s="73">
        <v>2.6429999999999998</v>
      </c>
      <c r="L251" s="76">
        <v>2.5</v>
      </c>
      <c r="M251" s="14">
        <f t="shared" si="12"/>
        <v>0</v>
      </c>
      <c r="N251" s="73" t="e">
        <f>SUMIF('[1]kontrola sítě 2'!F:I,D251,'[1]kontrola sítě 2'!H:H)</f>
        <v>#VALUE!</v>
      </c>
      <c r="O251" s="73" t="e">
        <f>SUMIF('[1]kontrola sítě 2'!F:I,D251,'[1]kontrola sítě 2'!I:I)</f>
        <v>#VALUE!</v>
      </c>
      <c r="P251" s="73" t="e">
        <f t="shared" si="13"/>
        <v>#VALUE!</v>
      </c>
      <c r="Q251" s="73" t="e">
        <f t="shared" si="14"/>
        <v>#VALUE!</v>
      </c>
      <c r="R251" s="73" t="e">
        <f t="shared" si="15"/>
        <v>#VALUE!</v>
      </c>
    </row>
    <row r="252" spans="1:18" ht="42.75" x14ac:dyDescent="0.25">
      <c r="A252" s="10" t="s">
        <v>269</v>
      </c>
      <c r="B252" s="11">
        <v>60557621</v>
      </c>
      <c r="C252" s="12" t="s">
        <v>270</v>
      </c>
      <c r="D252" s="63">
        <v>4631570</v>
      </c>
      <c r="E252" s="11" t="s">
        <v>36</v>
      </c>
      <c r="F252" s="11">
        <v>2015</v>
      </c>
      <c r="G252" s="13" t="s">
        <v>21</v>
      </c>
      <c r="H252" s="14">
        <v>2.2999999999999998</v>
      </c>
      <c r="I252" s="73">
        <v>4631570</v>
      </c>
      <c r="J252" s="73">
        <v>0</v>
      </c>
      <c r="K252" s="73">
        <v>5.3339999999999996</v>
      </c>
      <c r="L252" s="76">
        <v>2.2999999999999998</v>
      </c>
      <c r="M252" s="14">
        <f t="shared" si="12"/>
        <v>0</v>
      </c>
      <c r="N252" s="73" t="e">
        <f>SUMIF('[1]kontrola sítě 2'!F:I,D252,'[1]kontrola sítě 2'!H:H)</f>
        <v>#VALUE!</v>
      </c>
      <c r="O252" s="73" t="e">
        <f>SUMIF('[1]kontrola sítě 2'!F:I,D252,'[1]kontrola sítě 2'!I:I)</f>
        <v>#VALUE!</v>
      </c>
      <c r="P252" s="73" t="e">
        <f t="shared" si="13"/>
        <v>#VALUE!</v>
      </c>
      <c r="Q252" s="73" t="e">
        <f t="shared" si="14"/>
        <v>#VALUE!</v>
      </c>
      <c r="R252" s="73" t="e">
        <f t="shared" si="15"/>
        <v>#VALUE!</v>
      </c>
    </row>
    <row r="253" spans="1:18" ht="42.75" x14ac:dyDescent="0.25">
      <c r="A253" s="10" t="s">
        <v>269</v>
      </c>
      <c r="B253" s="11">
        <v>60557621</v>
      </c>
      <c r="C253" s="12" t="s">
        <v>270</v>
      </c>
      <c r="D253" s="63">
        <v>8003700</v>
      </c>
      <c r="E253" s="11" t="s">
        <v>36</v>
      </c>
      <c r="F253" s="11">
        <v>2015</v>
      </c>
      <c r="G253" s="13" t="s">
        <v>21</v>
      </c>
      <c r="H253" s="14">
        <v>2.1</v>
      </c>
      <c r="I253" s="73">
        <v>8003700</v>
      </c>
      <c r="J253" s="73">
        <v>0</v>
      </c>
      <c r="K253" s="73">
        <v>3.734</v>
      </c>
      <c r="L253" s="76">
        <v>2.1</v>
      </c>
      <c r="M253" s="14">
        <f t="shared" si="12"/>
        <v>0</v>
      </c>
      <c r="N253" s="73" t="e">
        <f>SUMIF('[1]kontrola sítě 2'!F:I,D253,'[1]kontrola sítě 2'!H:H)</f>
        <v>#VALUE!</v>
      </c>
      <c r="O253" s="73" t="e">
        <f>SUMIF('[1]kontrola sítě 2'!F:I,D253,'[1]kontrola sítě 2'!I:I)</f>
        <v>#VALUE!</v>
      </c>
      <c r="P253" s="73" t="e">
        <f t="shared" si="13"/>
        <v>#VALUE!</v>
      </c>
      <c r="Q253" s="73" t="e">
        <f t="shared" si="14"/>
        <v>#VALUE!</v>
      </c>
      <c r="R253" s="73" t="e">
        <f t="shared" si="15"/>
        <v>#VALUE!</v>
      </c>
    </row>
    <row r="254" spans="1:18" ht="42.75" x14ac:dyDescent="0.25">
      <c r="A254" s="10" t="s">
        <v>269</v>
      </c>
      <c r="B254" s="11">
        <v>60557621</v>
      </c>
      <c r="C254" s="12" t="s">
        <v>270</v>
      </c>
      <c r="D254" s="63">
        <v>1974751</v>
      </c>
      <c r="E254" s="11" t="s">
        <v>33</v>
      </c>
      <c r="F254" s="11">
        <v>2015</v>
      </c>
      <c r="G254" s="13" t="s">
        <v>21</v>
      </c>
      <c r="H254" s="14">
        <v>0.9</v>
      </c>
      <c r="I254" s="73">
        <v>1974751</v>
      </c>
      <c r="J254" s="73">
        <v>0</v>
      </c>
      <c r="K254" s="73">
        <v>1.0429999999999999</v>
      </c>
      <c r="L254" s="76">
        <v>0.9</v>
      </c>
      <c r="M254" s="14">
        <f t="shared" si="12"/>
        <v>0</v>
      </c>
      <c r="N254" s="73" t="e">
        <f>SUMIF('[1]kontrola sítě 2'!F:I,D254,'[1]kontrola sítě 2'!H:H)</f>
        <v>#VALUE!</v>
      </c>
      <c r="O254" s="73" t="e">
        <f>SUMIF('[1]kontrola sítě 2'!F:I,D254,'[1]kontrola sítě 2'!I:I)</f>
        <v>#VALUE!</v>
      </c>
      <c r="P254" s="73" t="e">
        <f t="shared" si="13"/>
        <v>#VALUE!</v>
      </c>
      <c r="Q254" s="73" t="e">
        <f t="shared" si="14"/>
        <v>#VALUE!</v>
      </c>
      <c r="R254" s="73" t="e">
        <f t="shared" si="15"/>
        <v>#VALUE!</v>
      </c>
    </row>
    <row r="255" spans="1:18" ht="42.75" x14ac:dyDescent="0.25">
      <c r="A255" s="10" t="s">
        <v>269</v>
      </c>
      <c r="B255" s="11">
        <v>60557621</v>
      </c>
      <c r="C255" s="12" t="s">
        <v>270</v>
      </c>
      <c r="D255" s="63">
        <v>2727608</v>
      </c>
      <c r="E255" s="11" t="s">
        <v>33</v>
      </c>
      <c r="F255" s="11">
        <v>2015</v>
      </c>
      <c r="G255" s="13" t="s">
        <v>21</v>
      </c>
      <c r="H255" s="14">
        <v>0.8</v>
      </c>
      <c r="I255" s="73">
        <v>2727608</v>
      </c>
      <c r="J255" s="73">
        <v>0</v>
      </c>
      <c r="K255" s="73">
        <v>0.92400000000000004</v>
      </c>
      <c r="L255" s="76">
        <v>0.8</v>
      </c>
      <c r="M255" s="14">
        <f t="shared" si="12"/>
        <v>0</v>
      </c>
      <c r="N255" s="73" t="e">
        <f>SUMIF('[1]kontrola sítě 2'!F:I,D255,'[1]kontrola sítě 2'!H:H)</f>
        <v>#VALUE!</v>
      </c>
      <c r="O255" s="73" t="e">
        <f>SUMIF('[1]kontrola sítě 2'!F:I,D255,'[1]kontrola sítě 2'!I:I)</f>
        <v>#VALUE!</v>
      </c>
      <c r="P255" s="73" t="e">
        <f t="shared" si="13"/>
        <v>#VALUE!</v>
      </c>
      <c r="Q255" s="73" t="e">
        <f t="shared" si="14"/>
        <v>#VALUE!</v>
      </c>
      <c r="R255" s="73" t="e">
        <f t="shared" si="15"/>
        <v>#VALUE!</v>
      </c>
    </row>
    <row r="256" spans="1:18" ht="42.75" x14ac:dyDescent="0.25">
      <c r="A256" s="10" t="s">
        <v>269</v>
      </c>
      <c r="B256" s="11">
        <v>60557621</v>
      </c>
      <c r="C256" s="12" t="s">
        <v>270</v>
      </c>
      <c r="D256" s="63">
        <v>8416334</v>
      </c>
      <c r="E256" s="11" t="s">
        <v>33</v>
      </c>
      <c r="F256" s="11">
        <v>2015</v>
      </c>
      <c r="G256" s="13" t="s">
        <v>21</v>
      </c>
      <c r="H256" s="14">
        <v>2.5</v>
      </c>
      <c r="I256" s="73">
        <v>8416334</v>
      </c>
      <c r="J256" s="73">
        <v>0</v>
      </c>
      <c r="K256" s="73">
        <v>3.2480000000000002</v>
      </c>
      <c r="L256" s="76">
        <v>2.5</v>
      </c>
      <c r="M256" s="14">
        <f t="shared" si="12"/>
        <v>0</v>
      </c>
      <c r="N256" s="73" t="e">
        <f>SUMIF('[1]kontrola sítě 2'!F:I,D256,'[1]kontrola sítě 2'!H:H)</f>
        <v>#VALUE!</v>
      </c>
      <c r="O256" s="73" t="e">
        <f>SUMIF('[1]kontrola sítě 2'!F:I,D256,'[1]kontrola sítě 2'!I:I)</f>
        <v>#VALUE!</v>
      </c>
      <c r="P256" s="73" t="e">
        <f t="shared" si="13"/>
        <v>#VALUE!</v>
      </c>
      <c r="Q256" s="73" t="e">
        <f t="shared" si="14"/>
        <v>#VALUE!</v>
      </c>
      <c r="R256" s="73" t="e">
        <f t="shared" si="15"/>
        <v>#VALUE!</v>
      </c>
    </row>
    <row r="257" spans="1:18" ht="42.75" x14ac:dyDescent="0.25">
      <c r="A257" s="10" t="s">
        <v>269</v>
      </c>
      <c r="B257" s="11">
        <v>60557621</v>
      </c>
      <c r="C257" s="12" t="s">
        <v>270</v>
      </c>
      <c r="D257" s="63">
        <v>9893159</v>
      </c>
      <c r="E257" s="11" t="s">
        <v>33</v>
      </c>
      <c r="F257" s="11">
        <v>2015</v>
      </c>
      <c r="G257" s="13" t="s">
        <v>21</v>
      </c>
      <c r="H257" s="14">
        <v>3.6</v>
      </c>
      <c r="I257" s="73">
        <v>9893159</v>
      </c>
      <c r="J257" s="73">
        <v>0</v>
      </c>
      <c r="K257" s="73">
        <v>4.6950000000000003</v>
      </c>
      <c r="L257" s="76">
        <v>3.6</v>
      </c>
      <c r="M257" s="14">
        <f t="shared" si="12"/>
        <v>0</v>
      </c>
      <c r="N257" s="73" t="e">
        <f>SUMIF('[1]kontrola sítě 2'!F:I,D257,'[1]kontrola sítě 2'!H:H)</f>
        <v>#VALUE!</v>
      </c>
      <c r="O257" s="73" t="e">
        <f>SUMIF('[1]kontrola sítě 2'!F:I,D257,'[1]kontrola sítě 2'!I:I)</f>
        <v>#VALUE!</v>
      </c>
      <c r="P257" s="73" t="e">
        <f t="shared" si="13"/>
        <v>#VALUE!</v>
      </c>
      <c r="Q257" s="73" t="e">
        <f t="shared" si="14"/>
        <v>#VALUE!</v>
      </c>
      <c r="R257" s="73" t="e">
        <f t="shared" si="15"/>
        <v>#VALUE!</v>
      </c>
    </row>
    <row r="258" spans="1:18" ht="42.75" x14ac:dyDescent="0.25">
      <c r="A258" s="10" t="s">
        <v>271</v>
      </c>
      <c r="B258" s="11">
        <v>61984680</v>
      </c>
      <c r="C258" s="12" t="s">
        <v>272</v>
      </c>
      <c r="D258" s="63">
        <v>5056213</v>
      </c>
      <c r="E258" s="11" t="s">
        <v>36</v>
      </c>
      <c r="F258" s="11">
        <v>2015</v>
      </c>
      <c r="G258" s="13" t="s">
        <v>21</v>
      </c>
      <c r="H258" s="14">
        <v>1.6</v>
      </c>
      <c r="I258" s="73">
        <v>5056213</v>
      </c>
      <c r="J258" s="73">
        <v>0</v>
      </c>
      <c r="K258" s="73">
        <v>1.6</v>
      </c>
      <c r="L258" s="76">
        <v>1.6</v>
      </c>
      <c r="M258" s="14">
        <f t="shared" si="12"/>
        <v>0</v>
      </c>
      <c r="N258" s="73" t="e">
        <f>SUMIF('[1]kontrola sítě 2'!F:I,D258,'[1]kontrola sítě 2'!H:H)</f>
        <v>#VALUE!</v>
      </c>
      <c r="O258" s="73" t="e">
        <f>SUMIF('[1]kontrola sítě 2'!F:I,D258,'[1]kontrola sítě 2'!I:I)</f>
        <v>#VALUE!</v>
      </c>
      <c r="P258" s="73" t="e">
        <f t="shared" si="13"/>
        <v>#VALUE!</v>
      </c>
      <c r="Q258" s="73" t="e">
        <f t="shared" si="14"/>
        <v>#VALUE!</v>
      </c>
      <c r="R258" s="73" t="e">
        <f t="shared" si="15"/>
        <v>#VALUE!</v>
      </c>
    </row>
    <row r="259" spans="1:18" ht="42.75" x14ac:dyDescent="0.25">
      <c r="A259" s="10" t="s">
        <v>271</v>
      </c>
      <c r="B259" s="11">
        <v>61984680</v>
      </c>
      <c r="C259" s="12" t="s">
        <v>272</v>
      </c>
      <c r="D259" s="63">
        <v>1766130</v>
      </c>
      <c r="E259" s="11" t="s">
        <v>20</v>
      </c>
      <c r="F259" s="11">
        <v>2015</v>
      </c>
      <c r="G259" s="13" t="s">
        <v>21</v>
      </c>
      <c r="H259" s="14">
        <v>10.089</v>
      </c>
      <c r="I259" s="73">
        <v>1766130</v>
      </c>
      <c r="J259" s="73">
        <v>0</v>
      </c>
      <c r="K259" s="73">
        <v>10.44</v>
      </c>
      <c r="L259" s="76">
        <v>10.089</v>
      </c>
      <c r="M259" s="14">
        <f t="shared" ref="M259:M287" si="16">L259-H259</f>
        <v>0</v>
      </c>
      <c r="N259" s="73" t="e">
        <f>SUMIF('[1]kontrola sítě 2'!F:I,D259,'[1]kontrola sítě 2'!H:H)</f>
        <v>#VALUE!</v>
      </c>
      <c r="O259" s="73" t="e">
        <f>SUMIF('[1]kontrola sítě 2'!F:I,D259,'[1]kontrola sítě 2'!I:I)</f>
        <v>#VALUE!</v>
      </c>
      <c r="P259" s="73" t="e">
        <f t="shared" ref="P259:P287" si="17">IF(G259="Počet registrovaných lůžek",N259,O259)</f>
        <v>#VALUE!</v>
      </c>
      <c r="Q259" s="73" t="e">
        <f t="shared" ref="Q259:Q287" si="18">IF(P259&lt;H259,P259,H259)</f>
        <v>#VALUE!</v>
      </c>
      <c r="R259" s="73" t="e">
        <f t="shared" ref="R259:R287" si="19">Q259-L259</f>
        <v>#VALUE!</v>
      </c>
    </row>
    <row r="260" spans="1:18" ht="42.75" x14ac:dyDescent="0.25">
      <c r="A260" s="10" t="s">
        <v>271</v>
      </c>
      <c r="B260" s="11">
        <v>61984680</v>
      </c>
      <c r="C260" s="12" t="s">
        <v>272</v>
      </c>
      <c r="D260" s="63">
        <v>7461945</v>
      </c>
      <c r="E260" s="11" t="s">
        <v>80</v>
      </c>
      <c r="F260" s="11">
        <v>2015</v>
      </c>
      <c r="G260" s="13" t="s">
        <v>21</v>
      </c>
      <c r="H260" s="14">
        <v>2.2410000000000001</v>
      </c>
      <c r="I260" s="73">
        <v>7461945</v>
      </c>
      <c r="J260" s="73">
        <v>0</v>
      </c>
      <c r="K260" s="73">
        <v>2.3109999999999999</v>
      </c>
      <c r="L260" s="76">
        <v>2.2410000000000001</v>
      </c>
      <c r="M260" s="14">
        <f t="shared" si="16"/>
        <v>0</v>
      </c>
      <c r="N260" s="73" t="e">
        <f>SUMIF('[1]kontrola sítě 2'!F:I,D260,'[1]kontrola sítě 2'!H:H)</f>
        <v>#VALUE!</v>
      </c>
      <c r="O260" s="73" t="e">
        <f>SUMIF('[1]kontrola sítě 2'!F:I,D260,'[1]kontrola sítě 2'!I:I)</f>
        <v>#VALUE!</v>
      </c>
      <c r="P260" s="73" t="e">
        <f t="shared" si="17"/>
        <v>#VALUE!</v>
      </c>
      <c r="Q260" s="73" t="e">
        <f t="shared" si="18"/>
        <v>#VALUE!</v>
      </c>
      <c r="R260" s="73" t="e">
        <f t="shared" si="19"/>
        <v>#VALUE!</v>
      </c>
    </row>
    <row r="261" spans="1:18" ht="42.75" x14ac:dyDescent="0.25">
      <c r="A261" s="12" t="s">
        <v>273</v>
      </c>
      <c r="B261" s="11">
        <v>63729113</v>
      </c>
      <c r="C261" s="12" t="s">
        <v>274</v>
      </c>
      <c r="D261" s="63">
        <v>3970478</v>
      </c>
      <c r="E261" s="11" t="s">
        <v>20</v>
      </c>
      <c r="F261" s="11">
        <v>2015</v>
      </c>
      <c r="G261" s="13" t="s">
        <v>21</v>
      </c>
      <c r="H261" s="14">
        <v>5.5259999999999998</v>
      </c>
      <c r="I261" s="73">
        <v>3970478</v>
      </c>
      <c r="J261" s="73">
        <v>0</v>
      </c>
      <c r="K261" s="73">
        <v>5.5049999999999999</v>
      </c>
      <c r="L261" s="76">
        <v>5.5049999999999999</v>
      </c>
      <c r="M261" s="14">
        <f t="shared" si="16"/>
        <v>-2.0999999999999908E-2</v>
      </c>
      <c r="N261" s="73" t="e">
        <f>SUMIF('[1]kontrola sítě 2'!F:I,D261,'[1]kontrola sítě 2'!H:H)</f>
        <v>#VALUE!</v>
      </c>
      <c r="O261" s="73" t="e">
        <f>SUMIF('[1]kontrola sítě 2'!F:I,D261,'[1]kontrola sítě 2'!I:I)</f>
        <v>#VALUE!</v>
      </c>
      <c r="P261" s="73" t="e">
        <f t="shared" si="17"/>
        <v>#VALUE!</v>
      </c>
      <c r="Q261" s="73" t="e">
        <f t="shared" si="18"/>
        <v>#VALUE!</v>
      </c>
      <c r="R261" s="73" t="e">
        <f t="shared" si="19"/>
        <v>#VALUE!</v>
      </c>
    </row>
    <row r="262" spans="1:18" ht="71.25" x14ac:dyDescent="0.25">
      <c r="A262" s="12" t="s">
        <v>273</v>
      </c>
      <c r="B262" s="11">
        <v>63729113</v>
      </c>
      <c r="C262" s="12" t="s">
        <v>274</v>
      </c>
      <c r="D262" s="63">
        <v>3878981</v>
      </c>
      <c r="E262" s="11" t="s">
        <v>171</v>
      </c>
      <c r="F262" s="11">
        <v>2015</v>
      </c>
      <c r="G262" s="13" t="s">
        <v>21</v>
      </c>
      <c r="H262" s="14">
        <v>6.5</v>
      </c>
      <c r="I262" s="73">
        <v>3878981</v>
      </c>
      <c r="J262" s="73">
        <v>0</v>
      </c>
      <c r="K262" s="73">
        <v>6.415</v>
      </c>
      <c r="L262" s="76">
        <v>6.415</v>
      </c>
      <c r="M262" s="14">
        <f t="shared" si="16"/>
        <v>-8.4999999999999964E-2</v>
      </c>
      <c r="N262" s="73" t="e">
        <f>SUMIF('[1]kontrola sítě 2'!F:I,D262,'[1]kontrola sítě 2'!H:H)</f>
        <v>#VALUE!</v>
      </c>
      <c r="O262" s="73" t="e">
        <f>SUMIF('[1]kontrola sítě 2'!F:I,D262,'[1]kontrola sítě 2'!I:I)</f>
        <v>#VALUE!</v>
      </c>
      <c r="P262" s="73" t="e">
        <f t="shared" si="17"/>
        <v>#VALUE!</v>
      </c>
      <c r="Q262" s="73" t="e">
        <f t="shared" si="18"/>
        <v>#VALUE!</v>
      </c>
      <c r="R262" s="73" t="e">
        <f t="shared" si="19"/>
        <v>#VALUE!</v>
      </c>
    </row>
    <row r="263" spans="1:18" ht="42.75" x14ac:dyDescent="0.25">
      <c r="A263" s="12" t="s">
        <v>273</v>
      </c>
      <c r="B263" s="11">
        <v>63729113</v>
      </c>
      <c r="C263" s="12" t="s">
        <v>274</v>
      </c>
      <c r="D263" s="63">
        <v>7039256</v>
      </c>
      <c r="E263" s="11" t="s">
        <v>80</v>
      </c>
      <c r="F263" s="11">
        <v>2015</v>
      </c>
      <c r="G263" s="13" t="s">
        <v>21</v>
      </c>
      <c r="H263" s="14">
        <v>3.649</v>
      </c>
      <c r="I263" s="73">
        <v>7039256</v>
      </c>
      <c r="J263" s="73">
        <v>0</v>
      </c>
      <c r="K263" s="73">
        <v>3.645</v>
      </c>
      <c r="L263" s="76">
        <v>3.645</v>
      </c>
      <c r="M263" s="14">
        <f t="shared" si="16"/>
        <v>-4.0000000000000036E-3</v>
      </c>
      <c r="N263" s="73" t="e">
        <f>SUMIF('[1]kontrola sítě 2'!F:I,D263,'[1]kontrola sítě 2'!H:H)</f>
        <v>#VALUE!</v>
      </c>
      <c r="O263" s="73" t="e">
        <f>SUMIF('[1]kontrola sítě 2'!F:I,D263,'[1]kontrola sítě 2'!I:I)</f>
        <v>#VALUE!</v>
      </c>
      <c r="P263" s="73" t="e">
        <f t="shared" si="17"/>
        <v>#VALUE!</v>
      </c>
      <c r="Q263" s="73" t="e">
        <f t="shared" si="18"/>
        <v>#VALUE!</v>
      </c>
      <c r="R263" s="73" t="e">
        <f t="shared" si="19"/>
        <v>#VALUE!</v>
      </c>
    </row>
    <row r="264" spans="1:18" ht="42.75" x14ac:dyDescent="0.25">
      <c r="A264" s="23" t="s">
        <v>275</v>
      </c>
      <c r="B264" s="11">
        <v>4150422</v>
      </c>
      <c r="C264" s="35" t="s">
        <v>276</v>
      </c>
      <c r="D264" s="64">
        <v>4709217</v>
      </c>
      <c r="E264" s="11" t="s">
        <v>49</v>
      </c>
      <c r="F264" s="11">
        <v>2016</v>
      </c>
      <c r="G264" s="13" t="s">
        <v>21</v>
      </c>
      <c r="H264" s="14">
        <v>7</v>
      </c>
      <c r="I264" s="73">
        <v>4709217</v>
      </c>
      <c r="J264" s="73">
        <v>0</v>
      </c>
      <c r="K264" s="73">
        <v>7</v>
      </c>
      <c r="L264" s="76">
        <v>7</v>
      </c>
      <c r="M264" s="14">
        <f t="shared" si="16"/>
        <v>0</v>
      </c>
      <c r="N264" s="73" t="e">
        <f>SUMIF('[1]kontrola sítě 2'!F:I,D264,'[1]kontrola sítě 2'!H:H)</f>
        <v>#VALUE!</v>
      </c>
      <c r="O264" s="73" t="e">
        <f>SUMIF('[1]kontrola sítě 2'!F:I,D264,'[1]kontrola sítě 2'!I:I)</f>
        <v>#VALUE!</v>
      </c>
      <c r="P264" s="73" t="e">
        <f t="shared" si="17"/>
        <v>#VALUE!</v>
      </c>
      <c r="Q264" s="73" t="e">
        <f t="shared" si="18"/>
        <v>#VALUE!</v>
      </c>
      <c r="R264" s="73" t="e">
        <f t="shared" si="19"/>
        <v>#VALUE!</v>
      </c>
    </row>
    <row r="265" spans="1:18" ht="42.75" x14ac:dyDescent="0.25">
      <c r="A265" s="10" t="s">
        <v>277</v>
      </c>
      <c r="B265" s="11">
        <v>299308</v>
      </c>
      <c r="C265" s="12" t="s">
        <v>278</v>
      </c>
      <c r="D265" s="63">
        <v>2281911</v>
      </c>
      <c r="E265" s="11" t="s">
        <v>30</v>
      </c>
      <c r="F265" s="11">
        <v>2015</v>
      </c>
      <c r="G265" s="13" t="s">
        <v>26</v>
      </c>
      <c r="H265" s="14">
        <v>10</v>
      </c>
      <c r="I265" s="73">
        <v>2281911</v>
      </c>
      <c r="J265" s="73">
        <v>10</v>
      </c>
      <c r="K265" s="73">
        <v>1.7</v>
      </c>
      <c r="L265" s="76">
        <v>10</v>
      </c>
      <c r="M265" s="14">
        <f t="shared" si="16"/>
        <v>0</v>
      </c>
      <c r="N265" s="73" t="e">
        <f>SUMIF('[1]kontrola sítě 2'!F:I,D265,'[1]kontrola sítě 2'!H:H)</f>
        <v>#VALUE!</v>
      </c>
      <c r="O265" s="73" t="e">
        <f>SUMIF('[1]kontrola sítě 2'!F:I,D265,'[1]kontrola sítě 2'!I:I)</f>
        <v>#VALUE!</v>
      </c>
      <c r="P265" s="73" t="e">
        <f t="shared" si="17"/>
        <v>#VALUE!</v>
      </c>
      <c r="Q265" s="73" t="e">
        <f t="shared" si="18"/>
        <v>#VALUE!</v>
      </c>
      <c r="R265" s="73" t="e">
        <f t="shared" si="19"/>
        <v>#VALUE!</v>
      </c>
    </row>
    <row r="266" spans="1:18" ht="57" x14ac:dyDescent="0.25">
      <c r="A266" s="10" t="s">
        <v>341</v>
      </c>
      <c r="B266" s="11">
        <v>75095009</v>
      </c>
      <c r="C266" s="12" t="s">
        <v>280</v>
      </c>
      <c r="D266" s="63">
        <v>4755953</v>
      </c>
      <c r="E266" s="11" t="s">
        <v>46</v>
      </c>
      <c r="F266" s="11">
        <v>2015</v>
      </c>
      <c r="G266" s="13" t="s">
        <v>21</v>
      </c>
      <c r="H266" s="14">
        <v>12.1</v>
      </c>
      <c r="I266" s="73">
        <v>4755953</v>
      </c>
      <c r="J266" s="73">
        <v>0</v>
      </c>
      <c r="K266" s="73">
        <v>17.05</v>
      </c>
      <c r="L266" s="76">
        <v>12.1</v>
      </c>
      <c r="M266" s="14">
        <f t="shared" si="16"/>
        <v>0</v>
      </c>
      <c r="N266" s="73" t="e">
        <f>SUMIF('[1]kontrola sítě 2'!F:I,D266,'[1]kontrola sítě 2'!H:H)</f>
        <v>#VALUE!</v>
      </c>
      <c r="O266" s="73" t="e">
        <f>SUMIF('[1]kontrola sítě 2'!F:I,D266,'[1]kontrola sítě 2'!I:I)</f>
        <v>#VALUE!</v>
      </c>
      <c r="P266" s="73" t="e">
        <f t="shared" si="17"/>
        <v>#VALUE!</v>
      </c>
      <c r="Q266" s="73" t="e">
        <f t="shared" si="18"/>
        <v>#VALUE!</v>
      </c>
      <c r="R266" s="73" t="e">
        <f t="shared" si="19"/>
        <v>#VALUE!</v>
      </c>
    </row>
    <row r="267" spans="1:18" ht="57" x14ac:dyDescent="0.25">
      <c r="A267" s="10" t="s">
        <v>341</v>
      </c>
      <c r="B267" s="11">
        <v>75095009</v>
      </c>
      <c r="C267" s="12" t="s">
        <v>280</v>
      </c>
      <c r="D267" s="63">
        <v>9400821</v>
      </c>
      <c r="E267" s="11" t="s">
        <v>68</v>
      </c>
      <c r="F267" s="11">
        <v>2015</v>
      </c>
      <c r="G267" s="13" t="s">
        <v>21</v>
      </c>
      <c r="H267" s="14">
        <v>2.4</v>
      </c>
      <c r="I267" s="73">
        <v>9400821</v>
      </c>
      <c r="J267" s="73">
        <v>0</v>
      </c>
      <c r="K267" s="73">
        <v>2.4</v>
      </c>
      <c r="L267" s="76">
        <v>2.4</v>
      </c>
      <c r="M267" s="14">
        <f t="shared" si="16"/>
        <v>0</v>
      </c>
      <c r="N267" s="73" t="e">
        <f>SUMIF('[1]kontrola sítě 2'!F:I,D267,'[1]kontrola sítě 2'!H:H)</f>
        <v>#VALUE!</v>
      </c>
      <c r="O267" s="73" t="e">
        <f>SUMIF('[1]kontrola sítě 2'!F:I,D267,'[1]kontrola sítě 2'!I:I)</f>
        <v>#VALUE!</v>
      </c>
      <c r="P267" s="73" t="e">
        <f t="shared" si="17"/>
        <v>#VALUE!</v>
      </c>
      <c r="Q267" s="73" t="e">
        <f t="shared" si="18"/>
        <v>#VALUE!</v>
      </c>
      <c r="R267" s="73" t="e">
        <f t="shared" si="19"/>
        <v>#VALUE!</v>
      </c>
    </row>
    <row r="268" spans="1:18" ht="42.75" x14ac:dyDescent="0.25">
      <c r="A268" s="10" t="s">
        <v>281</v>
      </c>
      <c r="B268" s="11">
        <v>75004437</v>
      </c>
      <c r="C268" s="12" t="s">
        <v>282</v>
      </c>
      <c r="D268" s="63">
        <v>3807446</v>
      </c>
      <c r="E268" s="11" t="s">
        <v>283</v>
      </c>
      <c r="F268" s="11">
        <v>2015</v>
      </c>
      <c r="G268" s="13" t="s">
        <v>21</v>
      </c>
      <c r="H268" s="14">
        <v>4.9000000000000004</v>
      </c>
      <c r="I268" s="73">
        <v>3807446</v>
      </c>
      <c r="J268" s="73">
        <v>0</v>
      </c>
      <c r="K268" s="73">
        <v>4.9000000000000004</v>
      </c>
      <c r="L268" s="76">
        <v>4.9000000000000004</v>
      </c>
      <c r="M268" s="14">
        <f t="shared" si="16"/>
        <v>0</v>
      </c>
      <c r="N268" s="73" t="e">
        <f>SUMIF('[1]kontrola sítě 2'!F:I,D268,'[1]kontrola sítě 2'!H:H)</f>
        <v>#VALUE!</v>
      </c>
      <c r="O268" s="73" t="e">
        <f>SUMIF('[1]kontrola sítě 2'!F:I,D268,'[1]kontrola sítě 2'!I:I)</f>
        <v>#VALUE!</v>
      </c>
      <c r="P268" s="73" t="e">
        <f t="shared" si="17"/>
        <v>#VALUE!</v>
      </c>
      <c r="Q268" s="73" t="e">
        <f t="shared" si="18"/>
        <v>#VALUE!</v>
      </c>
      <c r="R268" s="73" t="e">
        <f t="shared" si="19"/>
        <v>#VALUE!</v>
      </c>
    </row>
    <row r="269" spans="1:18" ht="42.75" x14ac:dyDescent="0.25">
      <c r="A269" s="12" t="s">
        <v>281</v>
      </c>
      <c r="B269" s="11">
        <v>75004437</v>
      </c>
      <c r="C269" s="35" t="s">
        <v>284</v>
      </c>
      <c r="D269" s="63">
        <v>1016631</v>
      </c>
      <c r="E269" s="11" t="s">
        <v>36</v>
      </c>
      <c r="F269" s="11">
        <v>2015</v>
      </c>
      <c r="G269" s="13" t="s">
        <v>21</v>
      </c>
      <c r="H269" s="14">
        <v>13.411</v>
      </c>
      <c r="I269" s="73">
        <v>1016631</v>
      </c>
      <c r="J269" s="73">
        <v>0</v>
      </c>
      <c r="K269" s="73">
        <v>13.375999999999999</v>
      </c>
      <c r="L269" s="76">
        <v>13.375999999999999</v>
      </c>
      <c r="M269" s="14">
        <f t="shared" si="16"/>
        <v>-3.5000000000000142E-2</v>
      </c>
      <c r="N269" s="73" t="e">
        <f>SUMIF('[1]kontrola sítě 2'!F:I,D269,'[1]kontrola sítě 2'!H:H)</f>
        <v>#VALUE!</v>
      </c>
      <c r="O269" s="73" t="e">
        <f>SUMIF('[1]kontrola sítě 2'!F:I,D269,'[1]kontrola sítě 2'!I:I)</f>
        <v>#VALUE!</v>
      </c>
      <c r="P269" s="73" t="e">
        <f t="shared" si="17"/>
        <v>#VALUE!</v>
      </c>
      <c r="Q269" s="73" t="e">
        <f t="shared" si="18"/>
        <v>#VALUE!</v>
      </c>
      <c r="R269" s="73" t="e">
        <f t="shared" si="19"/>
        <v>#VALUE!</v>
      </c>
    </row>
    <row r="270" spans="1:18" ht="42.75" x14ac:dyDescent="0.25">
      <c r="A270" s="10" t="s">
        <v>281</v>
      </c>
      <c r="B270" s="11">
        <v>75004437</v>
      </c>
      <c r="C270" s="12" t="s">
        <v>282</v>
      </c>
      <c r="D270" s="63">
        <v>4299116</v>
      </c>
      <c r="E270" s="11" t="s">
        <v>68</v>
      </c>
      <c r="F270" s="11">
        <v>2015</v>
      </c>
      <c r="G270" s="13" t="s">
        <v>21</v>
      </c>
      <c r="H270" s="14">
        <v>1.5</v>
      </c>
      <c r="I270" s="73">
        <v>4299116</v>
      </c>
      <c r="J270" s="73">
        <v>0</v>
      </c>
      <c r="K270" s="73">
        <v>1.5</v>
      </c>
      <c r="L270" s="76">
        <v>1.5</v>
      </c>
      <c r="M270" s="14">
        <f t="shared" si="16"/>
        <v>0</v>
      </c>
      <c r="N270" s="73" t="e">
        <f>SUMIF('[1]kontrola sítě 2'!F:I,D270,'[1]kontrola sítě 2'!H:H)</f>
        <v>#VALUE!</v>
      </c>
      <c r="O270" s="73" t="e">
        <f>SUMIF('[1]kontrola sítě 2'!F:I,D270,'[1]kontrola sítě 2'!I:I)</f>
        <v>#VALUE!</v>
      </c>
      <c r="P270" s="73" t="e">
        <f t="shared" si="17"/>
        <v>#VALUE!</v>
      </c>
      <c r="Q270" s="73" t="e">
        <f t="shared" si="18"/>
        <v>#VALUE!</v>
      </c>
      <c r="R270" s="73" t="e">
        <f t="shared" si="19"/>
        <v>#VALUE!</v>
      </c>
    </row>
    <row r="271" spans="1:18" ht="42.75" x14ac:dyDescent="0.25">
      <c r="A271" s="10" t="s">
        <v>285</v>
      </c>
      <c r="B271" s="11">
        <v>27797660</v>
      </c>
      <c r="C271" s="12" t="s">
        <v>286</v>
      </c>
      <c r="D271" s="63">
        <v>3622359</v>
      </c>
      <c r="E271" s="11" t="s">
        <v>36</v>
      </c>
      <c r="F271" s="11">
        <v>2019</v>
      </c>
      <c r="G271" s="13" t="s">
        <v>21</v>
      </c>
      <c r="H271" s="14">
        <v>1</v>
      </c>
      <c r="I271" s="73">
        <v>3622359</v>
      </c>
      <c r="J271" s="73">
        <v>0</v>
      </c>
      <c r="K271" s="73">
        <v>1</v>
      </c>
      <c r="L271" s="76">
        <v>1</v>
      </c>
      <c r="M271" s="14">
        <f t="shared" si="16"/>
        <v>0</v>
      </c>
      <c r="N271" s="73" t="e">
        <f>SUMIF('[1]kontrola sítě 2'!F:I,D271,'[1]kontrola sítě 2'!H:H)</f>
        <v>#VALUE!</v>
      </c>
      <c r="O271" s="73" t="e">
        <f>SUMIF('[1]kontrola sítě 2'!F:I,D271,'[1]kontrola sítě 2'!I:I)</f>
        <v>#VALUE!</v>
      </c>
      <c r="P271" s="73" t="e">
        <f t="shared" si="17"/>
        <v>#VALUE!</v>
      </c>
      <c r="Q271" s="73" t="e">
        <f t="shared" si="18"/>
        <v>#VALUE!</v>
      </c>
      <c r="R271" s="73" t="e">
        <f t="shared" si="19"/>
        <v>#VALUE!</v>
      </c>
    </row>
    <row r="272" spans="1:18" ht="42.75" x14ac:dyDescent="0.25">
      <c r="A272" s="10" t="s">
        <v>287</v>
      </c>
      <c r="B272" s="11">
        <v>70937729</v>
      </c>
      <c r="C272" s="12" t="s">
        <v>240</v>
      </c>
      <c r="D272" s="63">
        <v>3888645</v>
      </c>
      <c r="E272" s="11" t="s">
        <v>36</v>
      </c>
      <c r="F272" s="11">
        <v>2015</v>
      </c>
      <c r="G272" s="13" t="s">
        <v>21</v>
      </c>
      <c r="H272" s="14">
        <v>0.5</v>
      </c>
      <c r="I272" s="73">
        <v>3888645</v>
      </c>
      <c r="J272" s="73">
        <v>0</v>
      </c>
      <c r="K272" s="73">
        <v>0.5</v>
      </c>
      <c r="L272" s="76">
        <v>0.5</v>
      </c>
      <c r="M272" s="14">
        <f t="shared" si="16"/>
        <v>0</v>
      </c>
      <c r="N272" s="73" t="e">
        <f>SUMIF('[1]kontrola sítě 2'!F:I,D272,'[1]kontrola sítě 2'!H:H)</f>
        <v>#VALUE!</v>
      </c>
      <c r="O272" s="73" t="e">
        <f>SUMIF('[1]kontrola sítě 2'!F:I,D272,'[1]kontrola sítě 2'!I:I)</f>
        <v>#VALUE!</v>
      </c>
      <c r="P272" s="73" t="e">
        <f t="shared" si="17"/>
        <v>#VALUE!</v>
      </c>
      <c r="Q272" s="73" t="e">
        <f t="shared" si="18"/>
        <v>#VALUE!</v>
      </c>
      <c r="R272" s="73" t="e">
        <f t="shared" si="19"/>
        <v>#VALUE!</v>
      </c>
    </row>
    <row r="273" spans="1:18" ht="42.75" x14ac:dyDescent="0.25">
      <c r="A273" s="10" t="s">
        <v>287</v>
      </c>
      <c r="B273" s="11">
        <v>70937729</v>
      </c>
      <c r="C273" s="12" t="s">
        <v>240</v>
      </c>
      <c r="D273" s="63">
        <v>3893069</v>
      </c>
      <c r="E273" s="11" t="s">
        <v>36</v>
      </c>
      <c r="F273" s="11">
        <v>2015</v>
      </c>
      <c r="G273" s="13" t="s">
        <v>21</v>
      </c>
      <c r="H273" s="14">
        <v>0.5</v>
      </c>
      <c r="I273" s="73">
        <v>3893069</v>
      </c>
      <c r="J273" s="73">
        <v>0</v>
      </c>
      <c r="K273" s="73">
        <v>0.5</v>
      </c>
      <c r="L273" s="76">
        <v>0.5</v>
      </c>
      <c r="M273" s="14">
        <f t="shared" si="16"/>
        <v>0</v>
      </c>
      <c r="N273" s="73" t="e">
        <f>SUMIF('[1]kontrola sítě 2'!F:I,D273,'[1]kontrola sítě 2'!H:H)</f>
        <v>#VALUE!</v>
      </c>
      <c r="O273" s="73" t="e">
        <f>SUMIF('[1]kontrola sítě 2'!F:I,D273,'[1]kontrola sítě 2'!I:I)</f>
        <v>#VALUE!</v>
      </c>
      <c r="P273" s="73" t="e">
        <f t="shared" si="17"/>
        <v>#VALUE!</v>
      </c>
      <c r="Q273" s="73" t="e">
        <f t="shared" si="18"/>
        <v>#VALUE!</v>
      </c>
      <c r="R273" s="73" t="e">
        <f t="shared" si="19"/>
        <v>#VALUE!</v>
      </c>
    </row>
    <row r="274" spans="1:18" ht="42.75" x14ac:dyDescent="0.25">
      <c r="A274" s="10" t="s">
        <v>287</v>
      </c>
      <c r="B274" s="11">
        <v>70937729</v>
      </c>
      <c r="C274" s="12" t="s">
        <v>240</v>
      </c>
      <c r="D274" s="63">
        <v>7306950</v>
      </c>
      <c r="E274" s="11" t="s">
        <v>36</v>
      </c>
      <c r="F274" s="11">
        <v>2015</v>
      </c>
      <c r="G274" s="13" t="s">
        <v>21</v>
      </c>
      <c r="H274" s="14">
        <v>0.4</v>
      </c>
      <c r="I274" s="73">
        <v>7306950</v>
      </c>
      <c r="J274" s="73">
        <v>0</v>
      </c>
      <c r="K274" s="73">
        <v>0.4</v>
      </c>
      <c r="L274" s="76">
        <v>0.4</v>
      </c>
      <c r="M274" s="14">
        <f t="shared" si="16"/>
        <v>0</v>
      </c>
      <c r="N274" s="73" t="e">
        <f>SUMIF('[1]kontrola sítě 2'!F:I,D274,'[1]kontrola sítě 2'!H:H)</f>
        <v>#VALUE!</v>
      </c>
      <c r="O274" s="73" t="e">
        <f>SUMIF('[1]kontrola sítě 2'!F:I,D274,'[1]kontrola sítě 2'!I:I)</f>
        <v>#VALUE!</v>
      </c>
      <c r="P274" s="73" t="e">
        <f t="shared" si="17"/>
        <v>#VALUE!</v>
      </c>
      <c r="Q274" s="73" t="e">
        <f t="shared" si="18"/>
        <v>#VALUE!</v>
      </c>
      <c r="R274" s="73" t="e">
        <f t="shared" si="19"/>
        <v>#VALUE!</v>
      </c>
    </row>
    <row r="275" spans="1:18" ht="42.75" x14ac:dyDescent="0.25">
      <c r="A275" s="10" t="s">
        <v>287</v>
      </c>
      <c r="B275" s="11">
        <v>70937729</v>
      </c>
      <c r="C275" s="12" t="s">
        <v>240</v>
      </c>
      <c r="D275" s="63">
        <v>8412908</v>
      </c>
      <c r="E275" s="11" t="s">
        <v>36</v>
      </c>
      <c r="F275" s="11">
        <v>2015</v>
      </c>
      <c r="G275" s="13" t="s">
        <v>21</v>
      </c>
      <c r="H275" s="14">
        <v>0.5</v>
      </c>
      <c r="I275" s="73">
        <v>8412908</v>
      </c>
      <c r="J275" s="73">
        <v>0</v>
      </c>
      <c r="K275" s="73">
        <v>0.5</v>
      </c>
      <c r="L275" s="76">
        <v>0.5</v>
      </c>
      <c r="M275" s="14">
        <f t="shared" si="16"/>
        <v>0</v>
      </c>
      <c r="N275" s="73" t="e">
        <f>SUMIF('[1]kontrola sítě 2'!F:I,D275,'[1]kontrola sítě 2'!H:H)</f>
        <v>#VALUE!</v>
      </c>
      <c r="O275" s="73" t="e">
        <f>SUMIF('[1]kontrola sítě 2'!F:I,D275,'[1]kontrola sítě 2'!I:I)</f>
        <v>#VALUE!</v>
      </c>
      <c r="P275" s="73" t="e">
        <f t="shared" si="17"/>
        <v>#VALUE!</v>
      </c>
      <c r="Q275" s="73" t="e">
        <f t="shared" si="18"/>
        <v>#VALUE!</v>
      </c>
      <c r="R275" s="73" t="e">
        <f t="shared" si="19"/>
        <v>#VALUE!</v>
      </c>
    </row>
    <row r="276" spans="1:18" ht="42.75" x14ac:dyDescent="0.25">
      <c r="A276" s="10" t="s">
        <v>290</v>
      </c>
      <c r="B276" s="11">
        <v>25862294</v>
      </c>
      <c r="C276" s="12" t="s">
        <v>291</v>
      </c>
      <c r="D276" s="63">
        <v>5161582</v>
      </c>
      <c r="E276" s="11" t="s">
        <v>36</v>
      </c>
      <c r="F276" s="11">
        <v>2015</v>
      </c>
      <c r="G276" s="13" t="s">
        <v>21</v>
      </c>
      <c r="H276" s="14">
        <v>0.9</v>
      </c>
      <c r="I276" s="73">
        <v>5161582</v>
      </c>
      <c r="J276" s="73">
        <v>0</v>
      </c>
      <c r="K276" s="73">
        <v>0.9</v>
      </c>
      <c r="L276" s="76">
        <v>0.9</v>
      </c>
      <c r="M276" s="14">
        <f t="shared" si="16"/>
        <v>0</v>
      </c>
      <c r="N276" s="73" t="e">
        <f>SUMIF('[1]kontrola sítě 2'!F:I,D276,'[1]kontrola sítě 2'!H:H)</f>
        <v>#VALUE!</v>
      </c>
      <c r="O276" s="73" t="e">
        <f>SUMIF('[1]kontrola sítě 2'!F:I,D276,'[1]kontrola sítě 2'!I:I)</f>
        <v>#VALUE!</v>
      </c>
      <c r="P276" s="73" t="e">
        <f t="shared" si="17"/>
        <v>#VALUE!</v>
      </c>
      <c r="Q276" s="73" t="e">
        <f t="shared" si="18"/>
        <v>#VALUE!</v>
      </c>
      <c r="R276" s="73" t="e">
        <f t="shared" si="19"/>
        <v>#VALUE!</v>
      </c>
    </row>
    <row r="277" spans="1:18" ht="71.25" x14ac:dyDescent="0.25">
      <c r="A277" s="10" t="s">
        <v>290</v>
      </c>
      <c r="B277" s="11">
        <v>25862294</v>
      </c>
      <c r="C277" s="12" t="s">
        <v>291</v>
      </c>
      <c r="D277" s="63">
        <v>3426807</v>
      </c>
      <c r="E277" s="11" t="s">
        <v>171</v>
      </c>
      <c r="F277" s="11">
        <v>2015</v>
      </c>
      <c r="G277" s="13" t="s">
        <v>21</v>
      </c>
      <c r="H277" s="14">
        <v>3.5500000000000003</v>
      </c>
      <c r="I277" s="73">
        <v>3426807</v>
      </c>
      <c r="J277" s="73">
        <v>0</v>
      </c>
      <c r="K277" s="73">
        <v>3.55</v>
      </c>
      <c r="L277" s="76">
        <v>3.5500000000000003</v>
      </c>
      <c r="M277" s="14">
        <f t="shared" si="16"/>
        <v>0</v>
      </c>
      <c r="N277" s="73" t="e">
        <f>SUMIF('[1]kontrola sítě 2'!F:I,D277,'[1]kontrola sítě 2'!H:H)</f>
        <v>#VALUE!</v>
      </c>
      <c r="O277" s="73" t="e">
        <f>SUMIF('[1]kontrola sítě 2'!F:I,D277,'[1]kontrola sítě 2'!I:I)</f>
        <v>#VALUE!</v>
      </c>
      <c r="P277" s="73" t="e">
        <f t="shared" si="17"/>
        <v>#VALUE!</v>
      </c>
      <c r="Q277" s="73" t="e">
        <f t="shared" si="18"/>
        <v>#VALUE!</v>
      </c>
      <c r="R277" s="73" t="e">
        <f t="shared" si="19"/>
        <v>#VALUE!</v>
      </c>
    </row>
    <row r="278" spans="1:18" ht="42.75" x14ac:dyDescent="0.25">
      <c r="A278" s="10" t="s">
        <v>290</v>
      </c>
      <c r="B278" s="11">
        <v>25862294</v>
      </c>
      <c r="C278" s="12" t="s">
        <v>291</v>
      </c>
      <c r="D278" s="63">
        <v>2092050</v>
      </c>
      <c r="E278" s="11" t="s">
        <v>80</v>
      </c>
      <c r="F278" s="11">
        <v>2015</v>
      </c>
      <c r="G278" s="13" t="s">
        <v>21</v>
      </c>
      <c r="H278" s="14">
        <v>1.8</v>
      </c>
      <c r="I278" s="73">
        <v>2092050</v>
      </c>
      <c r="J278" s="73">
        <v>0</v>
      </c>
      <c r="K278" s="73">
        <v>1.8</v>
      </c>
      <c r="L278" s="76">
        <v>1.8</v>
      </c>
      <c r="M278" s="14">
        <f t="shared" si="16"/>
        <v>0</v>
      </c>
      <c r="N278" s="73" t="e">
        <f>SUMIF('[1]kontrola sítě 2'!F:I,D278,'[1]kontrola sítě 2'!H:H)</f>
        <v>#VALUE!</v>
      </c>
      <c r="O278" s="73" t="e">
        <f>SUMIF('[1]kontrola sítě 2'!F:I,D278,'[1]kontrola sítě 2'!I:I)</f>
        <v>#VALUE!</v>
      </c>
      <c r="P278" s="73" t="e">
        <f t="shared" si="17"/>
        <v>#VALUE!</v>
      </c>
      <c r="Q278" s="73" t="e">
        <f t="shared" si="18"/>
        <v>#VALUE!</v>
      </c>
      <c r="R278" s="73" t="e">
        <f t="shared" si="19"/>
        <v>#VALUE!</v>
      </c>
    </row>
    <row r="279" spans="1:18" ht="42.75" x14ac:dyDescent="0.25">
      <c r="A279" s="10" t="s">
        <v>296</v>
      </c>
      <c r="B279" s="11">
        <v>75004429</v>
      </c>
      <c r="C279" s="12" t="s">
        <v>297</v>
      </c>
      <c r="D279" s="63">
        <v>8167770</v>
      </c>
      <c r="E279" s="11" t="s">
        <v>41</v>
      </c>
      <c r="F279" s="11">
        <v>2015</v>
      </c>
      <c r="G279" s="13" t="s">
        <v>26</v>
      </c>
      <c r="H279" s="14">
        <v>171</v>
      </c>
      <c r="I279" s="73">
        <v>8167770</v>
      </c>
      <c r="J279" s="73">
        <v>171</v>
      </c>
      <c r="K279" s="73">
        <v>140.74</v>
      </c>
      <c r="L279" s="76">
        <v>171</v>
      </c>
      <c r="M279" s="14">
        <f t="shared" si="16"/>
        <v>0</v>
      </c>
      <c r="N279" s="73" t="e">
        <f>SUMIF('[1]kontrola sítě 2'!F:I,D279,'[1]kontrola sítě 2'!H:H)</f>
        <v>#VALUE!</v>
      </c>
      <c r="O279" s="73" t="e">
        <f>SUMIF('[1]kontrola sítě 2'!F:I,D279,'[1]kontrola sítě 2'!I:I)</f>
        <v>#VALUE!</v>
      </c>
      <c r="P279" s="73" t="e">
        <f t="shared" si="17"/>
        <v>#VALUE!</v>
      </c>
      <c r="Q279" s="73" t="e">
        <f t="shared" si="18"/>
        <v>#VALUE!</v>
      </c>
      <c r="R279" s="73" t="e">
        <f t="shared" si="19"/>
        <v>#VALUE!</v>
      </c>
    </row>
    <row r="280" spans="1:18" ht="42.75" x14ac:dyDescent="0.25">
      <c r="A280" s="10" t="s">
        <v>296</v>
      </c>
      <c r="B280" s="11">
        <v>75004429</v>
      </c>
      <c r="C280" s="12" t="s">
        <v>297</v>
      </c>
      <c r="D280" s="63">
        <v>5561320</v>
      </c>
      <c r="E280" s="11" t="s">
        <v>27</v>
      </c>
      <c r="F280" s="11">
        <v>2016</v>
      </c>
      <c r="G280" s="13" t="s">
        <v>26</v>
      </c>
      <c r="H280" s="14">
        <v>18</v>
      </c>
      <c r="I280" s="73">
        <v>5561320</v>
      </c>
      <c r="J280" s="73">
        <v>18</v>
      </c>
      <c r="K280" s="73">
        <v>31.24</v>
      </c>
      <c r="L280" s="76">
        <v>18</v>
      </c>
      <c r="M280" s="14">
        <f t="shared" si="16"/>
        <v>0</v>
      </c>
      <c r="N280" s="73" t="e">
        <f>SUMIF('[1]kontrola sítě 2'!F:I,D280,'[1]kontrola sítě 2'!H:H)</f>
        <v>#VALUE!</v>
      </c>
      <c r="O280" s="73" t="e">
        <f>SUMIF('[1]kontrola sítě 2'!F:I,D280,'[1]kontrola sítě 2'!I:I)</f>
        <v>#VALUE!</v>
      </c>
      <c r="P280" s="73" t="e">
        <f t="shared" si="17"/>
        <v>#VALUE!</v>
      </c>
      <c r="Q280" s="73" t="e">
        <f t="shared" si="18"/>
        <v>#VALUE!</v>
      </c>
      <c r="R280" s="73" t="e">
        <f t="shared" si="19"/>
        <v>#VALUE!</v>
      </c>
    </row>
    <row r="281" spans="1:18" ht="42.75" x14ac:dyDescent="0.25">
      <c r="A281" s="10" t="s">
        <v>296</v>
      </c>
      <c r="B281" s="11">
        <v>75004429</v>
      </c>
      <c r="C281" s="12" t="s">
        <v>297</v>
      </c>
      <c r="D281" s="63">
        <v>8780373</v>
      </c>
      <c r="E281" s="11" t="s">
        <v>51</v>
      </c>
      <c r="F281" s="11">
        <v>2015</v>
      </c>
      <c r="G281" s="13" t="s">
        <v>26</v>
      </c>
      <c r="H281" s="14">
        <v>14</v>
      </c>
      <c r="I281" s="73">
        <v>8780373</v>
      </c>
      <c r="J281" s="73">
        <v>14</v>
      </c>
      <c r="K281" s="73">
        <v>8.32</v>
      </c>
      <c r="L281" s="76">
        <v>14</v>
      </c>
      <c r="M281" s="14">
        <f t="shared" si="16"/>
        <v>0</v>
      </c>
      <c r="N281" s="73" t="e">
        <f>SUMIF('[1]kontrola sítě 2'!F:I,D281,'[1]kontrola sítě 2'!H:H)</f>
        <v>#VALUE!</v>
      </c>
      <c r="O281" s="73" t="e">
        <f>SUMIF('[1]kontrola sítě 2'!F:I,D281,'[1]kontrola sítě 2'!I:I)</f>
        <v>#VALUE!</v>
      </c>
      <c r="P281" s="73" t="e">
        <f t="shared" si="17"/>
        <v>#VALUE!</v>
      </c>
      <c r="Q281" s="73" t="e">
        <f t="shared" si="18"/>
        <v>#VALUE!</v>
      </c>
      <c r="R281" s="73" t="e">
        <f t="shared" si="19"/>
        <v>#VALUE!</v>
      </c>
    </row>
    <row r="282" spans="1:18" ht="71.25" x14ac:dyDescent="0.25">
      <c r="A282" s="10" t="s">
        <v>298</v>
      </c>
      <c r="B282" s="11">
        <v>60800691</v>
      </c>
      <c r="C282" s="12" t="s">
        <v>299</v>
      </c>
      <c r="D282" s="63">
        <v>2608101</v>
      </c>
      <c r="E282" s="11" t="s">
        <v>186</v>
      </c>
      <c r="F282" s="11">
        <v>2015</v>
      </c>
      <c r="G282" s="13" t="s">
        <v>26</v>
      </c>
      <c r="H282" s="14">
        <v>10</v>
      </c>
      <c r="I282" s="73">
        <v>2608101</v>
      </c>
      <c r="J282" s="73">
        <v>10</v>
      </c>
      <c r="K282" s="73">
        <v>2.5</v>
      </c>
      <c r="L282" s="76">
        <v>10</v>
      </c>
      <c r="M282" s="14">
        <f t="shared" si="16"/>
        <v>0</v>
      </c>
      <c r="N282" s="73" t="e">
        <f>SUMIF('[1]kontrola sítě 2'!F:I,D282,'[1]kontrola sítě 2'!H:H)</f>
        <v>#VALUE!</v>
      </c>
      <c r="O282" s="73" t="e">
        <f>SUMIF('[1]kontrola sítě 2'!F:I,D282,'[1]kontrola sítě 2'!I:I)</f>
        <v>#VALUE!</v>
      </c>
      <c r="P282" s="73" t="e">
        <f t="shared" si="17"/>
        <v>#VALUE!</v>
      </c>
      <c r="Q282" s="73" t="e">
        <f t="shared" si="18"/>
        <v>#VALUE!</v>
      </c>
      <c r="R282" s="73" t="e">
        <f t="shared" si="19"/>
        <v>#VALUE!</v>
      </c>
    </row>
    <row r="283" spans="1:18" ht="42.75" x14ac:dyDescent="0.25">
      <c r="A283" s="10" t="s">
        <v>300</v>
      </c>
      <c r="B283" s="11">
        <v>26533952</v>
      </c>
      <c r="C283" s="12" t="s">
        <v>301</v>
      </c>
      <c r="D283" s="63">
        <v>8837233</v>
      </c>
      <c r="E283" s="11" t="s">
        <v>36</v>
      </c>
      <c r="F283" s="11">
        <v>2015</v>
      </c>
      <c r="G283" s="13" t="s">
        <v>21</v>
      </c>
      <c r="H283" s="14">
        <v>1.9</v>
      </c>
      <c r="I283" s="73">
        <v>8837233</v>
      </c>
      <c r="J283" s="73">
        <v>0</v>
      </c>
      <c r="K283" s="73">
        <v>2.6</v>
      </c>
      <c r="L283" s="76">
        <v>1.9</v>
      </c>
      <c r="M283" s="14">
        <f t="shared" si="16"/>
        <v>0</v>
      </c>
      <c r="N283" s="73" t="e">
        <f>SUMIF('[1]kontrola sítě 2'!F:I,D283,'[1]kontrola sítě 2'!H:H)</f>
        <v>#VALUE!</v>
      </c>
      <c r="O283" s="73" t="e">
        <f>SUMIF('[1]kontrola sítě 2'!F:I,D283,'[1]kontrola sítě 2'!I:I)</f>
        <v>#VALUE!</v>
      </c>
      <c r="P283" s="73" t="e">
        <f t="shared" si="17"/>
        <v>#VALUE!</v>
      </c>
      <c r="Q283" s="73" t="e">
        <f t="shared" si="18"/>
        <v>#VALUE!</v>
      </c>
      <c r="R283" s="73" t="e">
        <f t="shared" si="19"/>
        <v>#VALUE!</v>
      </c>
    </row>
    <row r="284" spans="1:18" ht="42.75" x14ac:dyDescent="0.25">
      <c r="A284" s="10" t="s">
        <v>300</v>
      </c>
      <c r="B284" s="11">
        <v>26533952</v>
      </c>
      <c r="C284" s="12" t="s">
        <v>301</v>
      </c>
      <c r="D284" s="63">
        <v>2438290</v>
      </c>
      <c r="E284" s="11" t="s">
        <v>80</v>
      </c>
      <c r="F284" s="11">
        <v>2015</v>
      </c>
      <c r="G284" s="13" t="s">
        <v>21</v>
      </c>
      <c r="H284" s="14">
        <v>2.7</v>
      </c>
      <c r="I284" s="73">
        <v>2438290</v>
      </c>
      <c r="J284" s="73">
        <v>0</v>
      </c>
      <c r="K284" s="73">
        <v>2.7</v>
      </c>
      <c r="L284" s="76">
        <v>2.7</v>
      </c>
      <c r="M284" s="14">
        <f t="shared" si="16"/>
        <v>0</v>
      </c>
      <c r="N284" s="73" t="e">
        <f>SUMIF('[1]kontrola sítě 2'!F:I,D284,'[1]kontrola sítě 2'!H:H)</f>
        <v>#VALUE!</v>
      </c>
      <c r="O284" s="73" t="e">
        <f>SUMIF('[1]kontrola sítě 2'!F:I,D284,'[1]kontrola sítě 2'!I:I)</f>
        <v>#VALUE!</v>
      </c>
      <c r="P284" s="73" t="e">
        <f t="shared" si="17"/>
        <v>#VALUE!</v>
      </c>
      <c r="Q284" s="73" t="e">
        <f t="shared" si="18"/>
        <v>#VALUE!</v>
      </c>
      <c r="R284" s="73" t="e">
        <f t="shared" si="19"/>
        <v>#VALUE!</v>
      </c>
    </row>
    <row r="285" spans="1:18" ht="42.75" x14ac:dyDescent="0.25">
      <c r="A285" s="10" t="s">
        <v>300</v>
      </c>
      <c r="B285" s="11">
        <v>26533952</v>
      </c>
      <c r="C285" s="12" t="s">
        <v>301</v>
      </c>
      <c r="D285" s="63">
        <v>9221006</v>
      </c>
      <c r="E285" s="11" t="s">
        <v>223</v>
      </c>
      <c r="F285" s="11">
        <v>2016</v>
      </c>
      <c r="G285" s="13" t="s">
        <v>21</v>
      </c>
      <c r="H285" s="14">
        <v>2.8479999999999999</v>
      </c>
      <c r="I285" s="73">
        <v>9221006</v>
      </c>
      <c r="J285" s="73">
        <v>0</v>
      </c>
      <c r="K285" s="73">
        <v>2.8370000000000002</v>
      </c>
      <c r="L285" s="76">
        <v>2.8370000000000002</v>
      </c>
      <c r="M285" s="14">
        <f t="shared" si="16"/>
        <v>-1.0999999999999677E-2</v>
      </c>
      <c r="N285" s="73" t="e">
        <f>SUMIF('[1]kontrola sítě 2'!F:I,D285,'[1]kontrola sítě 2'!H:H)</f>
        <v>#VALUE!</v>
      </c>
      <c r="O285" s="73" t="e">
        <f>SUMIF('[1]kontrola sítě 2'!F:I,D285,'[1]kontrola sítě 2'!I:I)</f>
        <v>#VALUE!</v>
      </c>
      <c r="P285" s="73" t="e">
        <f t="shared" si="17"/>
        <v>#VALUE!</v>
      </c>
      <c r="Q285" s="73" t="e">
        <f t="shared" si="18"/>
        <v>#VALUE!</v>
      </c>
      <c r="R285" s="73" t="e">
        <f t="shared" si="19"/>
        <v>#VALUE!</v>
      </c>
    </row>
    <row r="286" spans="1:18" ht="42.75" x14ac:dyDescent="0.25">
      <c r="A286" s="10" t="s">
        <v>302</v>
      </c>
      <c r="B286" s="11">
        <v>64988309</v>
      </c>
      <c r="C286" s="12" t="s">
        <v>303</v>
      </c>
      <c r="D286" s="63">
        <v>6382746</v>
      </c>
      <c r="E286" s="11" t="s">
        <v>153</v>
      </c>
      <c r="F286" s="11">
        <v>2015</v>
      </c>
      <c r="G286" s="13" t="s">
        <v>21</v>
      </c>
      <c r="H286" s="14">
        <v>2.2000000000000002</v>
      </c>
      <c r="I286" s="73">
        <v>6382746</v>
      </c>
      <c r="J286" s="73">
        <v>0</v>
      </c>
      <c r="K286" s="73">
        <v>2.6</v>
      </c>
      <c r="L286" s="76">
        <v>2.2000000000000002</v>
      </c>
      <c r="M286" s="14">
        <f t="shared" si="16"/>
        <v>0</v>
      </c>
      <c r="N286" s="73" t="e">
        <f>SUMIF('[1]kontrola sítě 2'!F:I,D286,'[1]kontrola sítě 2'!H:H)</f>
        <v>#VALUE!</v>
      </c>
      <c r="O286" s="73" t="e">
        <f>SUMIF('[1]kontrola sítě 2'!F:I,D286,'[1]kontrola sítě 2'!I:I)</f>
        <v>#VALUE!</v>
      </c>
      <c r="P286" s="73" t="e">
        <f t="shared" si="17"/>
        <v>#VALUE!</v>
      </c>
      <c r="Q286" s="73" t="e">
        <f t="shared" si="18"/>
        <v>#VALUE!</v>
      </c>
      <c r="R286" s="73" t="e">
        <f t="shared" si="19"/>
        <v>#VALUE!</v>
      </c>
    </row>
    <row r="287" spans="1:18" ht="42.75" x14ac:dyDescent="0.25">
      <c r="A287" s="10" t="s">
        <v>302</v>
      </c>
      <c r="B287" s="11">
        <v>64988309</v>
      </c>
      <c r="C287" s="12" t="s">
        <v>303</v>
      </c>
      <c r="D287" s="63">
        <v>6514378</v>
      </c>
      <c r="E287" s="11" t="s">
        <v>80</v>
      </c>
      <c r="F287" s="11">
        <v>2015</v>
      </c>
      <c r="G287" s="13" t="s">
        <v>21</v>
      </c>
      <c r="H287" s="14">
        <v>4.5</v>
      </c>
      <c r="I287" s="73">
        <v>6514378</v>
      </c>
      <c r="J287" s="73">
        <v>0</v>
      </c>
      <c r="K287" s="73">
        <v>4.95</v>
      </c>
      <c r="L287" s="76">
        <v>4.5</v>
      </c>
      <c r="M287" s="14">
        <f t="shared" si="16"/>
        <v>0</v>
      </c>
      <c r="N287" s="73" t="e">
        <f>SUMIF('[1]kontrola sítě 2'!F:I,D287,'[1]kontrola sítě 2'!H:H)</f>
        <v>#VALUE!</v>
      </c>
      <c r="O287" s="73" t="e">
        <f>SUMIF('[1]kontrola sítě 2'!F:I,D287,'[1]kontrola sítě 2'!I:I)</f>
        <v>#VALUE!</v>
      </c>
      <c r="P287" s="73" t="e">
        <f t="shared" si="17"/>
        <v>#VALUE!</v>
      </c>
      <c r="Q287" s="73" t="e">
        <f t="shared" si="18"/>
        <v>#VALUE!</v>
      </c>
      <c r="R287" s="73" t="e">
        <f t="shared" si="19"/>
        <v>#VALUE!</v>
      </c>
    </row>
  </sheetData>
  <autoFilter ref="A1:R287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8"/>
  <sheetViews>
    <sheetView zoomScale="60" zoomScaleNormal="60" workbookViewId="0">
      <pane xSplit="4" ySplit="1" topLeftCell="E2" activePane="bottomRight" state="frozen"/>
      <selection pane="topRight" activeCell="E1" sqref="E1"/>
      <selection pane="bottomLeft" activeCell="A2" sqref="A2"/>
      <selection pane="bottomRight" sqref="A1:XFD1"/>
    </sheetView>
  </sheetViews>
  <sheetFormatPr defaultRowHeight="15" x14ac:dyDescent="0.25"/>
  <cols>
    <col min="1" max="1" width="36.28515625" customWidth="1"/>
    <col min="2" max="2" width="15.42578125" customWidth="1"/>
    <col min="3" max="3" width="23.28515625" customWidth="1"/>
    <col min="4" max="4" width="17.7109375" customWidth="1"/>
    <col min="5" max="5" width="19.140625" style="46" customWidth="1"/>
    <col min="6" max="6" width="10.28515625" customWidth="1"/>
    <col min="7" max="7" width="24" customWidth="1"/>
    <col min="8" max="8" width="14" style="21" customWidth="1"/>
    <col min="9" max="9" width="14" customWidth="1"/>
    <col min="10" max="10" width="13.85546875" customWidth="1"/>
    <col min="11" max="11" width="16.28515625" customWidth="1"/>
    <col min="12" max="12" width="24.85546875" style="47" bestFit="1" customWidth="1"/>
    <col min="13" max="13" width="14" customWidth="1"/>
    <col min="14" max="14" width="13.42578125" style="48" customWidth="1"/>
    <col min="15" max="16" width="13.28515625" style="48" customWidth="1"/>
    <col min="17" max="18" width="13.28515625" style="49" customWidth="1"/>
  </cols>
  <sheetData>
    <row r="1" spans="1:18" ht="105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7" t="s">
        <v>10</v>
      </c>
      <c r="L1" s="8" t="s">
        <v>11</v>
      </c>
      <c r="M1" s="8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</row>
    <row r="2" spans="1:18" ht="47.25" customHeight="1" x14ac:dyDescent="0.25">
      <c r="A2" s="10" t="s">
        <v>18</v>
      </c>
      <c r="B2" s="11">
        <v>26602156</v>
      </c>
      <c r="C2" s="12" t="s">
        <v>19</v>
      </c>
      <c r="D2" s="11">
        <v>3864515</v>
      </c>
      <c r="E2" s="11" t="s">
        <v>20</v>
      </c>
      <c r="F2" s="11">
        <v>2015</v>
      </c>
      <c r="G2" s="13" t="s">
        <v>21</v>
      </c>
      <c r="H2" s="14">
        <v>8.4440000000000008</v>
      </c>
      <c r="I2" s="15"/>
      <c r="J2" s="15"/>
      <c r="K2" s="15"/>
      <c r="L2" s="16"/>
      <c r="M2" s="17" t="s">
        <v>22</v>
      </c>
      <c r="N2" s="18">
        <v>0</v>
      </c>
      <c r="O2" s="19"/>
      <c r="P2" s="19">
        <v>8.4440000000000008</v>
      </c>
      <c r="Q2" s="20">
        <v>0</v>
      </c>
      <c r="R2" s="20">
        <f>H2+I2+J2+K2</f>
        <v>8.4440000000000008</v>
      </c>
    </row>
    <row r="3" spans="1:18" ht="42.75" x14ac:dyDescent="0.25">
      <c r="A3" s="10" t="s">
        <v>23</v>
      </c>
      <c r="B3" s="11">
        <v>40613411</v>
      </c>
      <c r="C3" s="12" t="s">
        <v>24</v>
      </c>
      <c r="D3" s="11">
        <v>2904155</v>
      </c>
      <c r="E3" s="11" t="s">
        <v>25</v>
      </c>
      <c r="F3" s="11">
        <v>2015</v>
      </c>
      <c r="G3" s="13" t="s">
        <v>26</v>
      </c>
      <c r="H3" s="14">
        <v>0</v>
      </c>
      <c r="I3" s="15">
        <v>24</v>
      </c>
      <c r="J3" s="15"/>
      <c r="K3" s="15"/>
      <c r="L3" s="16"/>
      <c r="M3" s="17" t="s">
        <v>22</v>
      </c>
      <c r="N3" s="18">
        <v>0</v>
      </c>
      <c r="O3" s="19">
        <v>1</v>
      </c>
      <c r="P3" s="19">
        <v>0</v>
      </c>
      <c r="Q3" s="20">
        <v>0</v>
      </c>
      <c r="R3" s="20">
        <f t="shared" ref="R3:R66" si="0">H3+I3+J3+K3</f>
        <v>24</v>
      </c>
    </row>
    <row r="4" spans="1:18" ht="42.75" x14ac:dyDescent="0.25">
      <c r="A4" s="10" t="s">
        <v>23</v>
      </c>
      <c r="B4" s="11">
        <v>40613411</v>
      </c>
      <c r="C4" s="12" t="s">
        <v>24</v>
      </c>
      <c r="D4" s="11">
        <v>3578010</v>
      </c>
      <c r="E4" s="11" t="s">
        <v>25</v>
      </c>
      <c r="F4" s="11">
        <v>2015</v>
      </c>
      <c r="G4" s="13" t="s">
        <v>26</v>
      </c>
      <c r="H4" s="14">
        <v>0</v>
      </c>
      <c r="I4" s="15">
        <v>31</v>
      </c>
      <c r="J4" s="15"/>
      <c r="K4" s="15"/>
      <c r="L4" s="16"/>
      <c r="M4" s="17" t="s">
        <v>22</v>
      </c>
      <c r="N4" s="18">
        <v>0</v>
      </c>
      <c r="O4" s="19">
        <v>1</v>
      </c>
      <c r="P4" s="19">
        <v>0</v>
      </c>
      <c r="Q4" s="20">
        <v>0</v>
      </c>
      <c r="R4" s="20">
        <f t="shared" si="0"/>
        <v>31</v>
      </c>
    </row>
    <row r="5" spans="1:18" ht="42.75" x14ac:dyDescent="0.25">
      <c r="A5" s="10" t="s">
        <v>23</v>
      </c>
      <c r="B5" s="11">
        <v>40613411</v>
      </c>
      <c r="C5" s="12" t="s">
        <v>24</v>
      </c>
      <c r="D5" s="11">
        <v>9851555</v>
      </c>
      <c r="E5" s="11" t="s">
        <v>27</v>
      </c>
      <c r="F5" s="11">
        <v>2017</v>
      </c>
      <c r="G5" s="13" t="s">
        <v>26</v>
      </c>
      <c r="H5" s="14">
        <v>34</v>
      </c>
      <c r="I5" s="15"/>
      <c r="J5" s="15"/>
      <c r="K5" s="15"/>
      <c r="L5" s="16"/>
      <c r="M5" s="17" t="s">
        <v>22</v>
      </c>
      <c r="N5" s="18">
        <v>0</v>
      </c>
      <c r="O5" s="19"/>
      <c r="P5" s="19">
        <v>34</v>
      </c>
      <c r="Q5" s="20">
        <v>0</v>
      </c>
      <c r="R5" s="20">
        <f t="shared" si="0"/>
        <v>34</v>
      </c>
    </row>
    <row r="6" spans="1:18" ht="42.75" x14ac:dyDescent="0.25">
      <c r="A6" s="10" t="s">
        <v>23</v>
      </c>
      <c r="B6" s="11">
        <v>40613411</v>
      </c>
      <c r="C6" s="12" t="s">
        <v>24</v>
      </c>
      <c r="D6" s="11">
        <v>6645513</v>
      </c>
      <c r="E6" s="11" t="s">
        <v>28</v>
      </c>
      <c r="F6" s="11">
        <v>2015</v>
      </c>
      <c r="G6" s="13" t="s">
        <v>21</v>
      </c>
      <c r="H6" s="14">
        <v>2.1</v>
      </c>
      <c r="I6" s="15"/>
      <c r="J6" s="15"/>
      <c r="K6" s="15"/>
      <c r="L6" s="16"/>
      <c r="M6" s="17" t="s">
        <v>22</v>
      </c>
      <c r="N6" s="18">
        <v>0</v>
      </c>
      <c r="O6" s="19"/>
      <c r="P6" s="19">
        <v>2.1</v>
      </c>
      <c r="Q6" s="20">
        <v>0</v>
      </c>
      <c r="R6" s="20">
        <f t="shared" si="0"/>
        <v>2.1</v>
      </c>
    </row>
    <row r="7" spans="1:18" ht="42.75" x14ac:dyDescent="0.25">
      <c r="A7" s="10" t="s">
        <v>23</v>
      </c>
      <c r="B7" s="11">
        <v>40613411</v>
      </c>
      <c r="C7" s="12" t="s">
        <v>24</v>
      </c>
      <c r="D7" s="11">
        <v>7160479</v>
      </c>
      <c r="E7" s="11" t="s">
        <v>29</v>
      </c>
      <c r="F7" s="11">
        <v>2015</v>
      </c>
      <c r="G7" s="13" t="s">
        <v>21</v>
      </c>
      <c r="H7" s="14">
        <v>4.3499999999999996</v>
      </c>
      <c r="I7" s="15"/>
      <c r="J7" s="15"/>
      <c r="K7" s="15"/>
      <c r="L7" s="16"/>
      <c r="M7" s="17" t="s">
        <v>22</v>
      </c>
      <c r="N7" s="18">
        <v>0</v>
      </c>
      <c r="O7" s="19"/>
      <c r="P7" s="19">
        <v>4.3499999999999996</v>
      </c>
      <c r="Q7" s="20">
        <v>0</v>
      </c>
      <c r="R7" s="20">
        <f t="shared" si="0"/>
        <v>4.3499999999999996</v>
      </c>
    </row>
    <row r="8" spans="1:18" ht="42.75" x14ac:dyDescent="0.25">
      <c r="A8" s="10" t="s">
        <v>23</v>
      </c>
      <c r="B8" s="11">
        <v>40613411</v>
      </c>
      <c r="C8" s="12" t="s">
        <v>24</v>
      </c>
      <c r="D8" s="11">
        <v>2911360</v>
      </c>
      <c r="E8" s="11" t="s">
        <v>30</v>
      </c>
      <c r="F8" s="11">
        <v>2015</v>
      </c>
      <c r="G8" s="13" t="s">
        <v>26</v>
      </c>
      <c r="H8" s="14">
        <v>26</v>
      </c>
      <c r="I8" s="15"/>
      <c r="J8" s="15"/>
      <c r="K8" s="15"/>
      <c r="L8" s="16"/>
      <c r="M8" s="17" t="s">
        <v>22</v>
      </c>
      <c r="N8" s="18">
        <v>0</v>
      </c>
      <c r="O8" s="19"/>
      <c r="P8" s="19">
        <v>26</v>
      </c>
      <c r="Q8" s="20">
        <v>0</v>
      </c>
      <c r="R8" s="20">
        <f t="shared" si="0"/>
        <v>26</v>
      </c>
    </row>
    <row r="9" spans="1:18" ht="42.75" x14ac:dyDescent="0.25">
      <c r="A9" s="10" t="s">
        <v>31</v>
      </c>
      <c r="B9" s="11">
        <v>27011801</v>
      </c>
      <c r="C9" s="12" t="s">
        <v>32</v>
      </c>
      <c r="D9" s="11">
        <v>5434325</v>
      </c>
      <c r="E9" s="11" t="s">
        <v>25</v>
      </c>
      <c r="F9" s="11">
        <v>2015</v>
      </c>
      <c r="G9" s="13" t="s">
        <v>26</v>
      </c>
      <c r="H9" s="14">
        <v>0</v>
      </c>
      <c r="I9" s="15">
        <v>34</v>
      </c>
      <c r="J9" s="15"/>
      <c r="K9" s="15"/>
      <c r="L9" s="16"/>
      <c r="M9" s="17" t="s">
        <v>22</v>
      </c>
      <c r="N9" s="18">
        <v>0</v>
      </c>
      <c r="O9" s="19">
        <v>1</v>
      </c>
      <c r="P9" s="19">
        <v>0</v>
      </c>
      <c r="Q9" s="20">
        <v>0</v>
      </c>
      <c r="R9" s="20">
        <f t="shared" si="0"/>
        <v>34</v>
      </c>
    </row>
    <row r="10" spans="1:18" ht="42.75" x14ac:dyDescent="0.25">
      <c r="A10" s="10" t="s">
        <v>31</v>
      </c>
      <c r="B10" s="11">
        <v>27011801</v>
      </c>
      <c r="C10" s="12" t="s">
        <v>32</v>
      </c>
      <c r="D10" s="11">
        <v>5900042</v>
      </c>
      <c r="E10" s="11" t="s">
        <v>25</v>
      </c>
      <c r="F10" s="11">
        <v>2015</v>
      </c>
      <c r="G10" s="13" t="s">
        <v>26</v>
      </c>
      <c r="H10" s="14">
        <v>0</v>
      </c>
      <c r="I10" s="15">
        <v>10</v>
      </c>
      <c r="J10" s="15"/>
      <c r="K10" s="15"/>
      <c r="L10" s="16"/>
      <c r="M10" s="17" t="s">
        <v>22</v>
      </c>
      <c r="N10" s="18">
        <v>0</v>
      </c>
      <c r="O10" s="19">
        <v>1</v>
      </c>
      <c r="P10" s="19">
        <v>0</v>
      </c>
      <c r="Q10" s="20">
        <v>0</v>
      </c>
      <c r="R10" s="20">
        <f t="shared" si="0"/>
        <v>10</v>
      </c>
    </row>
    <row r="11" spans="1:18" ht="42.75" x14ac:dyDescent="0.25">
      <c r="A11" s="10" t="s">
        <v>31</v>
      </c>
      <c r="B11" s="11">
        <v>27011801</v>
      </c>
      <c r="C11" s="12" t="s">
        <v>32</v>
      </c>
      <c r="D11" s="11">
        <v>3442933</v>
      </c>
      <c r="E11" s="11" t="s">
        <v>28</v>
      </c>
      <c r="F11" s="11">
        <v>2015</v>
      </c>
      <c r="G11" s="13" t="s">
        <v>21</v>
      </c>
      <c r="H11" s="14">
        <v>0.45</v>
      </c>
      <c r="I11" s="15"/>
      <c r="J11" s="15"/>
      <c r="K11" s="15"/>
      <c r="L11" s="16"/>
      <c r="M11" s="17" t="s">
        <v>22</v>
      </c>
      <c r="N11" s="18">
        <v>0</v>
      </c>
      <c r="O11" s="19"/>
      <c r="P11" s="19">
        <v>0.45</v>
      </c>
      <c r="Q11" s="20">
        <v>0</v>
      </c>
      <c r="R11" s="20">
        <f t="shared" si="0"/>
        <v>0.45</v>
      </c>
    </row>
    <row r="12" spans="1:18" ht="42.75" x14ac:dyDescent="0.25">
      <c r="A12" s="10" t="s">
        <v>31</v>
      </c>
      <c r="B12" s="11">
        <v>27011801</v>
      </c>
      <c r="C12" s="12" t="s">
        <v>32</v>
      </c>
      <c r="D12" s="11">
        <v>7805004</v>
      </c>
      <c r="E12" s="11" t="s">
        <v>30</v>
      </c>
      <c r="F12" s="11">
        <v>2015</v>
      </c>
      <c r="G12" s="13" t="s">
        <v>26</v>
      </c>
      <c r="H12" s="14">
        <v>19</v>
      </c>
      <c r="I12" s="15"/>
      <c r="J12" s="15"/>
      <c r="K12" s="15"/>
      <c r="L12" s="16"/>
      <c r="M12" s="17" t="s">
        <v>22</v>
      </c>
      <c r="N12" s="18">
        <v>0</v>
      </c>
      <c r="O12" s="19"/>
      <c r="P12" s="19">
        <v>19</v>
      </c>
      <c r="Q12" s="20">
        <v>0</v>
      </c>
      <c r="R12" s="20">
        <f t="shared" si="0"/>
        <v>19</v>
      </c>
    </row>
    <row r="13" spans="1:18" ht="42.75" x14ac:dyDescent="0.25">
      <c r="A13" s="10" t="s">
        <v>31</v>
      </c>
      <c r="B13" s="11">
        <v>27011801</v>
      </c>
      <c r="C13" s="12" t="s">
        <v>32</v>
      </c>
      <c r="D13" s="11">
        <v>7657539</v>
      </c>
      <c r="E13" s="11" t="s">
        <v>33</v>
      </c>
      <c r="F13" s="11">
        <v>2015</v>
      </c>
      <c r="G13" s="13" t="s">
        <v>21</v>
      </c>
      <c r="H13" s="14">
        <v>1</v>
      </c>
      <c r="I13" s="15"/>
      <c r="J13" s="15"/>
      <c r="K13" s="15"/>
      <c r="L13" s="16"/>
      <c r="M13" s="17" t="s">
        <v>22</v>
      </c>
      <c r="N13" s="18">
        <v>0</v>
      </c>
      <c r="O13" s="19"/>
      <c r="P13" s="19">
        <v>1</v>
      </c>
      <c r="Q13" s="20">
        <v>0</v>
      </c>
      <c r="R13" s="20">
        <f t="shared" si="0"/>
        <v>1</v>
      </c>
    </row>
    <row r="14" spans="1:18" ht="42.75" x14ac:dyDescent="0.25">
      <c r="A14" s="10" t="s">
        <v>34</v>
      </c>
      <c r="B14" s="11">
        <v>47607483</v>
      </c>
      <c r="C14" s="12" t="s">
        <v>35</v>
      </c>
      <c r="D14" s="11">
        <v>3791851</v>
      </c>
      <c r="E14" s="11" t="s">
        <v>36</v>
      </c>
      <c r="F14" s="11">
        <v>2015</v>
      </c>
      <c r="G14" s="13" t="s">
        <v>21</v>
      </c>
      <c r="H14" s="14">
        <v>0.81399999999999995</v>
      </c>
      <c r="I14" s="15"/>
      <c r="J14" s="15"/>
      <c r="K14" s="15"/>
      <c r="L14" s="16"/>
      <c r="M14" s="17" t="s">
        <v>22</v>
      </c>
      <c r="N14" s="18">
        <v>0</v>
      </c>
      <c r="O14" s="19"/>
      <c r="P14" s="19">
        <v>0.81399999999999995</v>
      </c>
      <c r="Q14" s="20">
        <v>0</v>
      </c>
      <c r="R14" s="20">
        <f t="shared" si="0"/>
        <v>0.81399999999999995</v>
      </c>
    </row>
    <row r="15" spans="1:18" ht="66" customHeight="1" x14ac:dyDescent="0.25">
      <c r="A15" s="12" t="s">
        <v>37</v>
      </c>
      <c r="B15" s="11">
        <v>62352946</v>
      </c>
      <c r="C15" s="12" t="s">
        <v>38</v>
      </c>
      <c r="D15" s="11">
        <v>2467733</v>
      </c>
      <c r="E15" s="11" t="s">
        <v>25</v>
      </c>
      <c r="F15" s="11">
        <v>2015</v>
      </c>
      <c r="G15" s="13" t="s">
        <v>26</v>
      </c>
      <c r="H15" s="14">
        <v>0</v>
      </c>
      <c r="I15" s="15">
        <v>7</v>
      </c>
      <c r="J15" s="15"/>
      <c r="K15" s="15"/>
      <c r="L15" s="16"/>
      <c r="M15" s="17" t="s">
        <v>22</v>
      </c>
      <c r="N15" s="18">
        <v>0</v>
      </c>
      <c r="O15" s="19">
        <v>1</v>
      </c>
      <c r="P15" s="19">
        <v>0</v>
      </c>
      <c r="Q15" s="20">
        <v>0</v>
      </c>
      <c r="R15" s="20">
        <f t="shared" si="0"/>
        <v>7</v>
      </c>
    </row>
    <row r="16" spans="1:18" ht="60" customHeight="1" x14ac:dyDescent="0.25">
      <c r="A16" s="12" t="s">
        <v>37</v>
      </c>
      <c r="B16" s="11">
        <v>62352946</v>
      </c>
      <c r="C16" s="12" t="s">
        <v>38</v>
      </c>
      <c r="D16" s="11">
        <v>9351419</v>
      </c>
      <c r="E16" s="11" t="s">
        <v>25</v>
      </c>
      <c r="F16" s="11">
        <v>2015</v>
      </c>
      <c r="G16" s="13" t="s">
        <v>26</v>
      </c>
      <c r="H16" s="14">
        <v>0</v>
      </c>
      <c r="I16" s="15">
        <v>48</v>
      </c>
      <c r="J16" s="15"/>
      <c r="K16" s="15"/>
      <c r="L16" s="16"/>
      <c r="M16" s="17" t="s">
        <v>22</v>
      </c>
      <c r="N16" s="18">
        <v>0</v>
      </c>
      <c r="O16" s="19">
        <v>1</v>
      </c>
      <c r="P16" s="19">
        <v>0</v>
      </c>
      <c r="Q16" s="20">
        <v>0</v>
      </c>
      <c r="R16" s="20">
        <f t="shared" si="0"/>
        <v>48</v>
      </c>
    </row>
    <row r="17" spans="1:18" ht="63" customHeight="1" x14ac:dyDescent="0.25">
      <c r="A17" s="12" t="s">
        <v>37</v>
      </c>
      <c r="B17" s="11">
        <v>62352946</v>
      </c>
      <c r="C17" s="12" t="s">
        <v>38</v>
      </c>
      <c r="D17" s="11">
        <v>4873587</v>
      </c>
      <c r="E17" s="11" t="s">
        <v>28</v>
      </c>
      <c r="F17" s="11">
        <v>2015</v>
      </c>
      <c r="G17" s="13" t="s">
        <v>21</v>
      </c>
      <c r="H17" s="14">
        <v>1.3</v>
      </c>
      <c r="I17" s="15"/>
      <c r="J17" s="15"/>
      <c r="K17" s="15"/>
      <c r="L17" s="16"/>
      <c r="M17" s="17" t="s">
        <v>22</v>
      </c>
      <c r="N17" s="18">
        <v>0</v>
      </c>
      <c r="O17" s="19"/>
      <c r="P17" s="19">
        <v>1.3</v>
      </c>
      <c r="Q17" s="20">
        <v>0</v>
      </c>
      <c r="R17" s="20">
        <f t="shared" si="0"/>
        <v>1.3</v>
      </c>
    </row>
    <row r="18" spans="1:18" ht="57.75" customHeight="1" x14ac:dyDescent="0.25">
      <c r="A18" s="12" t="s">
        <v>37</v>
      </c>
      <c r="B18" s="11">
        <v>62352946</v>
      </c>
      <c r="C18" s="12" t="s">
        <v>38</v>
      </c>
      <c r="D18" s="11">
        <v>4360295</v>
      </c>
      <c r="E18" s="11" t="s">
        <v>30</v>
      </c>
      <c r="F18" s="11">
        <v>2015</v>
      </c>
      <c r="G18" s="13" t="s">
        <v>26</v>
      </c>
      <c r="H18" s="14">
        <v>14</v>
      </c>
      <c r="I18" s="15"/>
      <c r="J18" s="15"/>
      <c r="K18" s="15"/>
      <c r="L18" s="16"/>
      <c r="M18" s="17" t="s">
        <v>22</v>
      </c>
      <c r="N18" s="18">
        <v>0</v>
      </c>
      <c r="O18" s="19"/>
      <c r="P18" s="19">
        <v>14</v>
      </c>
      <c r="Q18" s="20">
        <v>0</v>
      </c>
      <c r="R18" s="20">
        <f t="shared" si="0"/>
        <v>14</v>
      </c>
    </row>
    <row r="19" spans="1:18" ht="42.75" x14ac:dyDescent="0.25">
      <c r="A19" s="10" t="s">
        <v>39</v>
      </c>
      <c r="B19" s="11">
        <v>61985929</v>
      </c>
      <c r="C19" s="12" t="s">
        <v>40</v>
      </c>
      <c r="D19" s="11">
        <v>8995153</v>
      </c>
      <c r="E19" s="11" t="s">
        <v>41</v>
      </c>
      <c r="F19" s="11">
        <v>2015</v>
      </c>
      <c r="G19" s="13" t="s">
        <v>26</v>
      </c>
      <c r="H19" s="14">
        <v>153</v>
      </c>
      <c r="I19" s="15"/>
      <c r="J19" s="15"/>
      <c r="K19" s="15"/>
      <c r="L19" s="16"/>
      <c r="M19" s="17" t="s">
        <v>22</v>
      </c>
      <c r="N19" s="18">
        <v>1</v>
      </c>
      <c r="O19" s="19"/>
      <c r="P19" s="19">
        <v>153</v>
      </c>
      <c r="Q19" s="20">
        <v>0</v>
      </c>
      <c r="R19" s="20">
        <f t="shared" si="0"/>
        <v>153</v>
      </c>
    </row>
    <row r="20" spans="1:18" ht="28.5" x14ac:dyDescent="0.25">
      <c r="A20" s="10" t="s">
        <v>39</v>
      </c>
      <c r="B20" s="11">
        <v>61985929</v>
      </c>
      <c r="C20" s="12" t="s">
        <v>40</v>
      </c>
      <c r="D20" s="11">
        <v>5852897</v>
      </c>
      <c r="E20" s="11" t="s">
        <v>42</v>
      </c>
      <c r="F20" s="11">
        <v>2015</v>
      </c>
      <c r="G20" s="13" t="s">
        <v>26</v>
      </c>
      <c r="H20" s="14">
        <v>27</v>
      </c>
      <c r="I20" s="15"/>
      <c r="J20" s="15"/>
      <c r="K20" s="15"/>
      <c r="L20" s="16"/>
      <c r="M20" s="17" t="s">
        <v>22</v>
      </c>
      <c r="N20" s="18">
        <v>1</v>
      </c>
      <c r="O20" s="19"/>
      <c r="P20" s="19">
        <v>27</v>
      </c>
      <c r="Q20" s="20">
        <v>0</v>
      </c>
      <c r="R20" s="20">
        <f t="shared" si="0"/>
        <v>27</v>
      </c>
    </row>
    <row r="21" spans="1:18" ht="42.75" x14ac:dyDescent="0.25">
      <c r="A21" s="10" t="s">
        <v>43</v>
      </c>
      <c r="B21" s="11">
        <v>499811</v>
      </c>
      <c r="C21" s="12" t="s">
        <v>44</v>
      </c>
      <c r="D21" s="11">
        <v>9280386</v>
      </c>
      <c r="E21" s="11" t="s">
        <v>36</v>
      </c>
      <c r="F21" s="11">
        <v>2015</v>
      </c>
      <c r="G21" s="13" t="s">
        <v>21</v>
      </c>
      <c r="H21" s="14">
        <v>0.12</v>
      </c>
      <c r="I21" s="15"/>
      <c r="J21" s="15"/>
      <c r="K21" s="15"/>
      <c r="L21" s="16"/>
      <c r="M21" s="17" t="s">
        <v>45</v>
      </c>
      <c r="N21" s="18">
        <v>0</v>
      </c>
      <c r="O21" s="19"/>
      <c r="P21" s="19">
        <v>0.12</v>
      </c>
      <c r="Q21" s="20">
        <v>0</v>
      </c>
      <c r="R21" s="20">
        <f t="shared" si="0"/>
        <v>0.12</v>
      </c>
    </row>
    <row r="22" spans="1:18" ht="42.75" x14ac:dyDescent="0.25">
      <c r="A22" s="10" t="s">
        <v>43</v>
      </c>
      <c r="B22" s="11">
        <v>499811</v>
      </c>
      <c r="C22" s="12" t="s">
        <v>44</v>
      </c>
      <c r="D22" s="11">
        <v>7118025</v>
      </c>
      <c r="E22" s="11" t="s">
        <v>46</v>
      </c>
      <c r="F22" s="11">
        <v>2015</v>
      </c>
      <c r="G22" s="13" t="s">
        <v>21</v>
      </c>
      <c r="H22" s="14">
        <v>1.6</v>
      </c>
      <c r="I22" s="15"/>
      <c r="J22" s="15"/>
      <c r="K22" s="15"/>
      <c r="L22" s="16"/>
      <c r="M22" s="17" t="s">
        <v>45</v>
      </c>
      <c r="N22" s="18">
        <v>0</v>
      </c>
      <c r="O22" s="19"/>
      <c r="P22" s="19">
        <v>1.6</v>
      </c>
      <c r="Q22" s="20">
        <v>0</v>
      </c>
      <c r="R22" s="20">
        <f t="shared" si="0"/>
        <v>1.6</v>
      </c>
    </row>
    <row r="23" spans="1:18" ht="38.25" x14ac:dyDescent="0.25">
      <c r="A23" s="10" t="s">
        <v>47</v>
      </c>
      <c r="B23" s="11">
        <v>852163</v>
      </c>
      <c r="C23" s="12" t="s">
        <v>48</v>
      </c>
      <c r="D23" s="11">
        <v>7541922</v>
      </c>
      <c r="E23" s="11" t="s">
        <v>49</v>
      </c>
      <c r="F23" s="11">
        <v>2016</v>
      </c>
      <c r="G23" s="13" t="s">
        <v>21</v>
      </c>
      <c r="H23" s="14">
        <v>2.0699999999999998</v>
      </c>
      <c r="I23" s="15"/>
      <c r="J23" s="15"/>
      <c r="K23" s="15"/>
      <c r="L23" s="16"/>
      <c r="M23" s="17" t="s">
        <v>22</v>
      </c>
      <c r="N23" s="18">
        <v>0</v>
      </c>
      <c r="O23" s="19"/>
      <c r="P23" s="19">
        <v>2.0699999999999998</v>
      </c>
      <c r="Q23" s="20">
        <v>0</v>
      </c>
      <c r="R23" s="20">
        <f t="shared" si="0"/>
        <v>2.0699999999999998</v>
      </c>
    </row>
    <row r="24" spans="1:18" ht="28.5" x14ac:dyDescent="0.25">
      <c r="A24" s="10" t="s">
        <v>47</v>
      </c>
      <c r="B24" s="11">
        <v>852163</v>
      </c>
      <c r="C24" s="12" t="s">
        <v>48</v>
      </c>
      <c r="D24" s="11">
        <v>8804163</v>
      </c>
      <c r="E24" s="11" t="s">
        <v>42</v>
      </c>
      <c r="F24" s="11">
        <v>2016</v>
      </c>
      <c r="G24" s="13" t="s">
        <v>26</v>
      </c>
      <c r="H24" s="14">
        <v>45</v>
      </c>
      <c r="I24" s="15"/>
      <c r="J24" s="15"/>
      <c r="K24" s="15"/>
      <c r="L24" s="16"/>
      <c r="M24" s="17" t="s">
        <v>22</v>
      </c>
      <c r="N24" s="18">
        <v>0</v>
      </c>
      <c r="O24" s="19"/>
      <c r="P24" s="19">
        <v>45</v>
      </c>
      <c r="Q24" s="20">
        <v>0</v>
      </c>
      <c r="R24" s="20">
        <f t="shared" si="0"/>
        <v>45</v>
      </c>
    </row>
    <row r="25" spans="1:18" ht="42.75" x14ac:dyDescent="0.25">
      <c r="A25" s="10" t="s">
        <v>47</v>
      </c>
      <c r="B25" s="11">
        <v>852163</v>
      </c>
      <c r="C25" s="12" t="s">
        <v>50</v>
      </c>
      <c r="D25" s="11">
        <v>2374811</v>
      </c>
      <c r="E25" s="11" t="s">
        <v>51</v>
      </c>
      <c r="F25" s="11">
        <v>2015</v>
      </c>
      <c r="G25" s="13" t="s">
        <v>26</v>
      </c>
      <c r="H25" s="14">
        <v>36</v>
      </c>
      <c r="I25" s="15"/>
      <c r="J25" s="15"/>
      <c r="K25" s="15"/>
      <c r="L25" s="16"/>
      <c r="M25" s="17" t="s">
        <v>22</v>
      </c>
      <c r="N25" s="18">
        <v>0</v>
      </c>
      <c r="O25" s="19"/>
      <c r="P25" s="19">
        <v>36</v>
      </c>
      <c r="Q25" s="20">
        <v>0</v>
      </c>
      <c r="R25" s="20">
        <f t="shared" si="0"/>
        <v>36</v>
      </c>
    </row>
    <row r="26" spans="1:18" ht="42.75" x14ac:dyDescent="0.25">
      <c r="A26" s="10" t="s">
        <v>47</v>
      </c>
      <c r="B26" s="11">
        <v>852163</v>
      </c>
      <c r="C26" s="12" t="s">
        <v>50</v>
      </c>
      <c r="D26" s="11">
        <v>1443819</v>
      </c>
      <c r="E26" s="11" t="s">
        <v>52</v>
      </c>
      <c r="F26" s="11">
        <v>2015</v>
      </c>
      <c r="G26" s="13" t="s">
        <v>21</v>
      </c>
      <c r="H26" s="14">
        <v>8.2260000000000009</v>
      </c>
      <c r="I26" s="15"/>
      <c r="J26" s="15"/>
      <c r="K26" s="15"/>
      <c r="L26" s="16"/>
      <c r="M26" s="17" t="s">
        <v>22</v>
      </c>
      <c r="N26" s="18">
        <v>0</v>
      </c>
      <c r="O26" s="19"/>
      <c r="P26" s="19">
        <v>8.2260000000000009</v>
      </c>
      <c r="Q26" s="20">
        <v>0</v>
      </c>
      <c r="R26" s="20">
        <f t="shared" si="0"/>
        <v>8.2260000000000009</v>
      </c>
    </row>
    <row r="27" spans="1:18" ht="57" x14ac:dyDescent="0.25">
      <c r="A27" s="10" t="s">
        <v>53</v>
      </c>
      <c r="B27" s="11">
        <v>75123215</v>
      </c>
      <c r="C27" s="12" t="s">
        <v>54</v>
      </c>
      <c r="D27" s="11">
        <v>6971263</v>
      </c>
      <c r="E27" s="11" t="s">
        <v>52</v>
      </c>
      <c r="F27" s="11">
        <v>2015</v>
      </c>
      <c r="G27" s="13" t="s">
        <v>21</v>
      </c>
      <c r="H27" s="14">
        <v>10.75</v>
      </c>
      <c r="I27" s="15"/>
      <c r="J27" s="15"/>
      <c r="K27" s="15"/>
      <c r="L27" s="16"/>
      <c r="M27" s="17" t="s">
        <v>22</v>
      </c>
      <c r="N27" s="18">
        <v>0</v>
      </c>
      <c r="O27" s="19"/>
      <c r="P27" s="19">
        <v>10.15</v>
      </c>
      <c r="Q27" s="20">
        <v>0.6</v>
      </c>
      <c r="R27" s="20">
        <f t="shared" si="0"/>
        <v>10.75</v>
      </c>
    </row>
    <row r="28" spans="1:18" ht="48.75" customHeight="1" x14ac:dyDescent="0.25">
      <c r="A28" s="10" t="s">
        <v>55</v>
      </c>
      <c r="B28" s="11">
        <v>4775627</v>
      </c>
      <c r="C28" s="12" t="s">
        <v>56</v>
      </c>
      <c r="D28" s="11">
        <v>8228310</v>
      </c>
      <c r="E28" s="11" t="s">
        <v>57</v>
      </c>
      <c r="F28" s="11">
        <v>2017</v>
      </c>
      <c r="G28" s="13" t="s">
        <v>21</v>
      </c>
      <c r="H28" s="14">
        <v>10.324</v>
      </c>
      <c r="I28" s="15"/>
      <c r="J28" s="15"/>
      <c r="K28" s="15"/>
      <c r="L28" s="16"/>
      <c r="M28" s="17" t="s">
        <v>22</v>
      </c>
      <c r="N28" s="18">
        <v>0</v>
      </c>
      <c r="O28" s="19"/>
      <c r="P28" s="19">
        <v>8.3239999999999998</v>
      </c>
      <c r="Q28" s="20">
        <v>2</v>
      </c>
      <c r="R28" s="20">
        <f t="shared" si="0"/>
        <v>10.324</v>
      </c>
    </row>
    <row r="29" spans="1:18" ht="42.75" x14ac:dyDescent="0.25">
      <c r="A29" s="10" t="s">
        <v>55</v>
      </c>
      <c r="B29" s="11">
        <v>4775627</v>
      </c>
      <c r="C29" s="12" t="s">
        <v>56</v>
      </c>
      <c r="D29" s="11">
        <v>1474648</v>
      </c>
      <c r="E29" s="11" t="s">
        <v>51</v>
      </c>
      <c r="F29" s="11">
        <v>2017</v>
      </c>
      <c r="G29" s="13" t="s">
        <v>26</v>
      </c>
      <c r="H29" s="14">
        <v>8</v>
      </c>
      <c r="I29" s="15"/>
      <c r="J29" s="15"/>
      <c r="K29" s="15"/>
      <c r="L29" s="16"/>
      <c r="M29" s="17" t="s">
        <v>22</v>
      </c>
      <c r="N29" s="18">
        <v>0</v>
      </c>
      <c r="O29" s="19"/>
      <c r="P29" s="19">
        <v>8</v>
      </c>
      <c r="Q29" s="20">
        <v>0</v>
      </c>
      <c r="R29" s="20">
        <f t="shared" si="0"/>
        <v>8</v>
      </c>
    </row>
    <row r="30" spans="1:18" ht="42.75" x14ac:dyDescent="0.25">
      <c r="A30" s="10" t="s">
        <v>55</v>
      </c>
      <c r="B30" s="11">
        <v>4775627</v>
      </c>
      <c r="C30" s="12" t="s">
        <v>56</v>
      </c>
      <c r="D30" s="11">
        <v>9326558</v>
      </c>
      <c r="E30" s="11" t="s">
        <v>58</v>
      </c>
      <c r="F30" s="11">
        <v>2017</v>
      </c>
      <c r="G30" s="13" t="s">
        <v>21</v>
      </c>
      <c r="H30" s="14">
        <v>1.1459999999999999</v>
      </c>
      <c r="I30" s="15"/>
      <c r="J30" s="15"/>
      <c r="K30" s="15"/>
      <c r="L30" s="16"/>
      <c r="M30" s="17" t="s">
        <v>22</v>
      </c>
      <c r="N30" s="18">
        <v>0</v>
      </c>
      <c r="O30" s="19"/>
      <c r="P30" s="19">
        <v>1.1459999999999999</v>
      </c>
      <c r="Q30" s="20">
        <v>0</v>
      </c>
      <c r="R30" s="20">
        <f t="shared" si="0"/>
        <v>1.1459999999999999</v>
      </c>
    </row>
    <row r="31" spans="1:18" ht="42.75" x14ac:dyDescent="0.25">
      <c r="A31" s="10" t="s">
        <v>55</v>
      </c>
      <c r="B31" s="11">
        <v>4775627</v>
      </c>
      <c r="C31" s="12" t="s">
        <v>56</v>
      </c>
      <c r="D31" s="11">
        <v>6440536</v>
      </c>
      <c r="E31" s="11" t="s">
        <v>59</v>
      </c>
      <c r="F31" s="11">
        <v>2017</v>
      </c>
      <c r="G31" s="13" t="s">
        <v>21</v>
      </c>
      <c r="H31" s="14">
        <v>3.6480000000000001</v>
      </c>
      <c r="I31" s="15"/>
      <c r="J31" s="15"/>
      <c r="K31" s="15"/>
      <c r="L31" s="16"/>
      <c r="M31" s="17" t="s">
        <v>22</v>
      </c>
      <c r="N31" s="18">
        <v>0</v>
      </c>
      <c r="O31" s="19"/>
      <c r="P31" s="19">
        <v>3.6480000000000001</v>
      </c>
      <c r="Q31" s="20">
        <v>0</v>
      </c>
      <c r="R31" s="20">
        <f t="shared" si="0"/>
        <v>3.6480000000000001</v>
      </c>
    </row>
    <row r="32" spans="1:18" ht="42.75" x14ac:dyDescent="0.25">
      <c r="A32" s="10" t="s">
        <v>60</v>
      </c>
      <c r="B32" s="11">
        <v>47921293</v>
      </c>
      <c r="C32" s="12" t="s">
        <v>61</v>
      </c>
      <c r="D32" s="11">
        <v>5598050</v>
      </c>
      <c r="E32" s="11" t="s">
        <v>49</v>
      </c>
      <c r="F32" s="11">
        <v>2015</v>
      </c>
      <c r="G32" s="13" t="s">
        <v>21</v>
      </c>
      <c r="H32" s="14">
        <v>8</v>
      </c>
      <c r="I32" s="15"/>
      <c r="J32" s="15"/>
      <c r="K32" s="15"/>
      <c r="L32" s="16"/>
      <c r="M32" s="17" t="s">
        <v>22</v>
      </c>
      <c r="N32" s="18">
        <v>1</v>
      </c>
      <c r="O32" s="19"/>
      <c r="P32" s="19">
        <v>7</v>
      </c>
      <c r="Q32" s="20">
        <v>1</v>
      </c>
      <c r="R32" s="20">
        <f t="shared" si="0"/>
        <v>8</v>
      </c>
    </row>
    <row r="33" spans="1:18" ht="42.75" x14ac:dyDescent="0.25">
      <c r="A33" s="10" t="s">
        <v>60</v>
      </c>
      <c r="B33" s="11">
        <v>47921293</v>
      </c>
      <c r="C33" s="12" t="s">
        <v>61</v>
      </c>
      <c r="D33" s="11">
        <v>2244884</v>
      </c>
      <c r="E33" s="11" t="s">
        <v>42</v>
      </c>
      <c r="F33" s="11">
        <v>2015</v>
      </c>
      <c r="G33" s="13" t="s">
        <v>26</v>
      </c>
      <c r="H33" s="14">
        <v>126</v>
      </c>
      <c r="I33" s="15"/>
      <c r="J33" s="15"/>
      <c r="K33" s="15"/>
      <c r="L33" s="16"/>
      <c r="M33" s="17" t="s">
        <v>22</v>
      </c>
      <c r="N33" s="18">
        <v>1</v>
      </c>
      <c r="O33" s="19"/>
      <c r="P33" s="19">
        <v>126</v>
      </c>
      <c r="Q33" s="20">
        <v>0</v>
      </c>
      <c r="R33" s="20">
        <f t="shared" si="0"/>
        <v>126</v>
      </c>
    </row>
    <row r="34" spans="1:18" ht="42.75" x14ac:dyDescent="0.25">
      <c r="A34" s="10" t="s">
        <v>60</v>
      </c>
      <c r="B34" s="11">
        <v>47921293</v>
      </c>
      <c r="C34" s="12" t="s">
        <v>61</v>
      </c>
      <c r="D34" s="11">
        <v>8489645</v>
      </c>
      <c r="E34" s="11" t="s">
        <v>27</v>
      </c>
      <c r="F34" s="11">
        <v>2015</v>
      </c>
      <c r="G34" s="13" t="s">
        <v>26</v>
      </c>
      <c r="H34" s="14">
        <v>105</v>
      </c>
      <c r="I34" s="15"/>
      <c r="J34" s="15"/>
      <c r="K34" s="15"/>
      <c r="L34" s="16"/>
      <c r="M34" s="17" t="s">
        <v>22</v>
      </c>
      <c r="N34" s="18">
        <v>1</v>
      </c>
      <c r="O34" s="19"/>
      <c r="P34" s="19">
        <v>105</v>
      </c>
      <c r="Q34" s="20">
        <v>0</v>
      </c>
      <c r="R34" s="20">
        <f t="shared" si="0"/>
        <v>105</v>
      </c>
    </row>
    <row r="35" spans="1:18" ht="42.75" x14ac:dyDescent="0.25">
      <c r="A35" s="10" t="s">
        <v>60</v>
      </c>
      <c r="B35" s="11">
        <v>47921293</v>
      </c>
      <c r="C35" s="12" t="s">
        <v>61</v>
      </c>
      <c r="D35" s="22">
        <v>9503362</v>
      </c>
      <c r="E35" s="11" t="s">
        <v>51</v>
      </c>
      <c r="F35" s="11">
        <v>2016</v>
      </c>
      <c r="G35" s="13" t="s">
        <v>26</v>
      </c>
      <c r="H35" s="14">
        <v>3</v>
      </c>
      <c r="I35" s="15"/>
      <c r="J35" s="15"/>
      <c r="K35" s="15"/>
      <c r="L35" s="16"/>
      <c r="M35" s="17" t="s">
        <v>22</v>
      </c>
      <c r="N35" s="18">
        <v>1</v>
      </c>
      <c r="O35" s="19"/>
      <c r="P35" s="19">
        <v>3</v>
      </c>
      <c r="Q35" s="20">
        <v>0</v>
      </c>
      <c r="R35" s="20">
        <f t="shared" si="0"/>
        <v>3</v>
      </c>
    </row>
    <row r="36" spans="1:18" ht="42.75" x14ac:dyDescent="0.25">
      <c r="A36" s="10" t="s">
        <v>60</v>
      </c>
      <c r="B36" s="11">
        <v>47921293</v>
      </c>
      <c r="C36" s="12" t="s">
        <v>61</v>
      </c>
      <c r="D36" s="22">
        <v>5800283</v>
      </c>
      <c r="E36" s="11" t="s">
        <v>58</v>
      </c>
      <c r="F36" s="11">
        <v>2016</v>
      </c>
      <c r="G36" s="13" t="s">
        <v>21</v>
      </c>
      <c r="H36" s="14">
        <v>3.8</v>
      </c>
      <c r="I36" s="15"/>
      <c r="J36" s="15"/>
      <c r="K36" s="15"/>
      <c r="L36" s="16"/>
      <c r="M36" s="17" t="s">
        <v>22</v>
      </c>
      <c r="N36" s="18">
        <v>1</v>
      </c>
      <c r="O36" s="19"/>
      <c r="P36" s="19">
        <v>3.8</v>
      </c>
      <c r="Q36" s="20">
        <v>0</v>
      </c>
      <c r="R36" s="20">
        <f t="shared" si="0"/>
        <v>3.8</v>
      </c>
    </row>
    <row r="37" spans="1:18" ht="42.75" x14ac:dyDescent="0.25">
      <c r="A37" s="10" t="s">
        <v>60</v>
      </c>
      <c r="B37" s="11">
        <v>47921293</v>
      </c>
      <c r="C37" s="12" t="s">
        <v>61</v>
      </c>
      <c r="D37" s="11">
        <v>9552289</v>
      </c>
      <c r="E37" s="11" t="s">
        <v>52</v>
      </c>
      <c r="F37" s="11">
        <v>2015</v>
      </c>
      <c r="G37" s="13" t="s">
        <v>21</v>
      </c>
      <c r="H37" s="14">
        <v>22</v>
      </c>
      <c r="I37" s="15"/>
      <c r="J37" s="15"/>
      <c r="K37" s="15"/>
      <c r="L37" s="16"/>
      <c r="M37" s="17" t="s">
        <v>22</v>
      </c>
      <c r="N37" s="18">
        <v>1</v>
      </c>
      <c r="O37" s="19"/>
      <c r="P37" s="19">
        <v>21</v>
      </c>
      <c r="Q37" s="20">
        <v>1</v>
      </c>
      <c r="R37" s="20">
        <f t="shared" si="0"/>
        <v>22</v>
      </c>
    </row>
    <row r="38" spans="1:18" ht="42.75" x14ac:dyDescent="0.25">
      <c r="A38" s="10" t="s">
        <v>62</v>
      </c>
      <c r="B38" s="11">
        <v>75123240</v>
      </c>
      <c r="C38" s="12" t="s">
        <v>63</v>
      </c>
      <c r="D38" s="11">
        <v>7447268</v>
      </c>
      <c r="E38" s="11" t="s">
        <v>25</v>
      </c>
      <c r="F38" s="11">
        <v>2015</v>
      </c>
      <c r="G38" s="13" t="s">
        <v>26</v>
      </c>
      <c r="H38" s="14">
        <v>0</v>
      </c>
      <c r="I38" s="15">
        <v>26</v>
      </c>
      <c r="J38" s="15"/>
      <c r="K38" s="15"/>
      <c r="L38" s="16"/>
      <c r="M38" s="17" t="s">
        <v>22</v>
      </c>
      <c r="N38" s="18">
        <v>0</v>
      </c>
      <c r="O38" s="19">
        <v>1</v>
      </c>
      <c r="P38" s="19">
        <v>0</v>
      </c>
      <c r="Q38" s="20">
        <v>0</v>
      </c>
      <c r="R38" s="20">
        <f t="shared" si="0"/>
        <v>26</v>
      </c>
    </row>
    <row r="39" spans="1:18" ht="42.75" x14ac:dyDescent="0.25">
      <c r="A39" s="10" t="s">
        <v>62</v>
      </c>
      <c r="B39" s="11">
        <v>75123240</v>
      </c>
      <c r="C39" s="12" t="s">
        <v>63</v>
      </c>
      <c r="D39" s="11">
        <v>8966386</v>
      </c>
      <c r="E39" s="11" t="s">
        <v>25</v>
      </c>
      <c r="F39" s="11">
        <v>2015</v>
      </c>
      <c r="G39" s="13" t="s">
        <v>26</v>
      </c>
      <c r="H39" s="14">
        <v>0</v>
      </c>
      <c r="I39" s="15">
        <v>2</v>
      </c>
      <c r="J39" s="15"/>
      <c r="K39" s="15"/>
      <c r="L39" s="16"/>
      <c r="M39" s="17" t="s">
        <v>22</v>
      </c>
      <c r="N39" s="18">
        <v>0</v>
      </c>
      <c r="O39" s="19">
        <v>1</v>
      </c>
      <c r="P39" s="19">
        <v>0</v>
      </c>
      <c r="Q39" s="20">
        <v>0</v>
      </c>
      <c r="R39" s="20">
        <f t="shared" si="0"/>
        <v>2</v>
      </c>
    </row>
    <row r="40" spans="1:18" ht="42.75" x14ac:dyDescent="0.25">
      <c r="A40" s="10" t="s">
        <v>62</v>
      </c>
      <c r="B40" s="11">
        <v>75123240</v>
      </c>
      <c r="C40" s="12" t="s">
        <v>63</v>
      </c>
      <c r="D40" s="11">
        <v>4845070</v>
      </c>
      <c r="E40" s="11" t="s">
        <v>30</v>
      </c>
      <c r="F40" s="11">
        <v>2015</v>
      </c>
      <c r="G40" s="13" t="s">
        <v>26</v>
      </c>
      <c r="H40" s="14">
        <v>10</v>
      </c>
      <c r="I40" s="15"/>
      <c r="J40" s="15"/>
      <c r="K40" s="15"/>
      <c r="L40" s="16"/>
      <c r="M40" s="17" t="s">
        <v>22</v>
      </c>
      <c r="N40" s="18">
        <v>0</v>
      </c>
      <c r="O40" s="19"/>
      <c r="P40" s="19">
        <v>10</v>
      </c>
      <c r="Q40" s="20">
        <v>0</v>
      </c>
      <c r="R40" s="20">
        <f t="shared" si="0"/>
        <v>10</v>
      </c>
    </row>
    <row r="41" spans="1:18" ht="42.75" x14ac:dyDescent="0.25">
      <c r="A41" s="10" t="s">
        <v>62</v>
      </c>
      <c r="B41" s="11">
        <v>75123240</v>
      </c>
      <c r="C41" s="12" t="s">
        <v>63</v>
      </c>
      <c r="D41" s="11">
        <v>3721331</v>
      </c>
      <c r="E41" s="11" t="s">
        <v>52</v>
      </c>
      <c r="F41" s="11">
        <v>2015</v>
      </c>
      <c r="G41" s="13" t="s">
        <v>21</v>
      </c>
      <c r="H41" s="14">
        <v>8.75</v>
      </c>
      <c r="I41" s="15"/>
      <c r="J41" s="15"/>
      <c r="K41" s="15"/>
      <c r="L41" s="16"/>
      <c r="M41" s="17" t="s">
        <v>22</v>
      </c>
      <c r="N41" s="18">
        <v>0</v>
      </c>
      <c r="O41" s="19"/>
      <c r="P41" s="19">
        <v>8.75</v>
      </c>
      <c r="Q41" s="20">
        <v>0</v>
      </c>
      <c r="R41" s="20">
        <f t="shared" si="0"/>
        <v>8.75</v>
      </c>
    </row>
    <row r="42" spans="1:18" ht="42.75" x14ac:dyDescent="0.25">
      <c r="A42" s="10" t="s">
        <v>64</v>
      </c>
      <c r="B42" s="11">
        <v>406422</v>
      </c>
      <c r="C42" s="12" t="s">
        <v>65</v>
      </c>
      <c r="D42" s="11">
        <v>3803303</v>
      </c>
      <c r="E42" s="11" t="s">
        <v>52</v>
      </c>
      <c r="F42" s="11">
        <v>2015</v>
      </c>
      <c r="G42" s="13" t="s">
        <v>21</v>
      </c>
      <c r="H42" s="14">
        <v>5.25</v>
      </c>
      <c r="I42" s="15"/>
      <c r="J42" s="15"/>
      <c r="K42" s="15"/>
      <c r="L42" s="16"/>
      <c r="M42" s="17" t="s">
        <v>22</v>
      </c>
      <c r="N42" s="18">
        <v>0</v>
      </c>
      <c r="O42" s="19"/>
      <c r="P42" s="19">
        <v>5.25</v>
      </c>
      <c r="Q42" s="20">
        <v>0</v>
      </c>
      <c r="R42" s="20">
        <f t="shared" si="0"/>
        <v>5.25</v>
      </c>
    </row>
    <row r="43" spans="1:18" ht="42.75" x14ac:dyDescent="0.25">
      <c r="A43" s="10" t="s">
        <v>66</v>
      </c>
      <c r="B43" s="11">
        <v>25755277</v>
      </c>
      <c r="C43" s="12" t="s">
        <v>67</v>
      </c>
      <c r="D43" s="11">
        <v>9402652</v>
      </c>
      <c r="E43" s="11" t="s">
        <v>68</v>
      </c>
      <c r="F43" s="11">
        <v>2015</v>
      </c>
      <c r="G43" s="13" t="s">
        <v>21</v>
      </c>
      <c r="H43" s="14">
        <v>11.5</v>
      </c>
      <c r="I43" s="15"/>
      <c r="J43" s="15"/>
      <c r="K43" s="15">
        <v>3</v>
      </c>
      <c r="L43" s="16" t="s">
        <v>69</v>
      </c>
      <c r="M43" s="17" t="s">
        <v>22</v>
      </c>
      <c r="N43" s="18">
        <v>0</v>
      </c>
      <c r="O43" s="19"/>
      <c r="P43" s="19">
        <v>11.5</v>
      </c>
      <c r="Q43" s="20">
        <v>0</v>
      </c>
      <c r="R43" s="20">
        <f t="shared" si="0"/>
        <v>14.5</v>
      </c>
    </row>
    <row r="44" spans="1:18" ht="42.75" x14ac:dyDescent="0.25">
      <c r="A44" s="10" t="s">
        <v>66</v>
      </c>
      <c r="B44" s="11">
        <v>25755277</v>
      </c>
      <c r="C44" s="12" t="s">
        <v>67</v>
      </c>
      <c r="D44" s="11">
        <v>8373997</v>
      </c>
      <c r="E44" s="11" t="s">
        <v>33</v>
      </c>
      <c r="F44" s="11">
        <v>2015</v>
      </c>
      <c r="G44" s="13" t="s">
        <v>21</v>
      </c>
      <c r="H44" s="14">
        <v>15.7</v>
      </c>
      <c r="I44" s="15"/>
      <c r="J44" s="15"/>
      <c r="K44" s="15">
        <v>2</v>
      </c>
      <c r="L44" s="16" t="s">
        <v>70</v>
      </c>
      <c r="M44" s="17" t="s">
        <v>22</v>
      </c>
      <c r="N44" s="18">
        <v>0</v>
      </c>
      <c r="O44" s="19"/>
      <c r="P44" s="19">
        <v>15.7</v>
      </c>
      <c r="Q44" s="20">
        <v>0</v>
      </c>
      <c r="R44" s="20">
        <f t="shared" si="0"/>
        <v>17.7</v>
      </c>
    </row>
    <row r="45" spans="1:18" ht="42.75" x14ac:dyDescent="0.25">
      <c r="A45" s="23" t="s">
        <v>71</v>
      </c>
      <c r="B45" s="11">
        <v>27027864</v>
      </c>
      <c r="C45" s="12" t="s">
        <v>72</v>
      </c>
      <c r="D45" s="11">
        <v>2901639</v>
      </c>
      <c r="E45" s="11" t="s">
        <v>73</v>
      </c>
      <c r="F45" s="11">
        <v>2015</v>
      </c>
      <c r="G45" s="13" t="s">
        <v>21</v>
      </c>
      <c r="H45" s="14">
        <v>2.7</v>
      </c>
      <c r="I45" s="15"/>
      <c r="J45" s="15"/>
      <c r="K45" s="15"/>
      <c r="L45" s="16"/>
      <c r="M45" s="17" t="s">
        <v>22</v>
      </c>
      <c r="N45" s="18">
        <v>0</v>
      </c>
      <c r="O45" s="19"/>
      <c r="P45" s="19">
        <v>2.7</v>
      </c>
      <c r="Q45" s="20">
        <v>0</v>
      </c>
      <c r="R45" s="20">
        <f t="shared" si="0"/>
        <v>2.7</v>
      </c>
    </row>
    <row r="46" spans="1:18" ht="42.75" x14ac:dyDescent="0.25">
      <c r="A46" s="23" t="s">
        <v>71</v>
      </c>
      <c r="B46" s="11">
        <v>27027864</v>
      </c>
      <c r="C46" s="12" t="s">
        <v>72</v>
      </c>
      <c r="D46" s="11">
        <v>8618999</v>
      </c>
      <c r="E46" s="11" t="s">
        <v>29</v>
      </c>
      <c r="F46" s="11">
        <v>2015</v>
      </c>
      <c r="G46" s="13" t="s">
        <v>21</v>
      </c>
      <c r="H46" s="14">
        <v>4.2</v>
      </c>
      <c r="I46" s="15"/>
      <c r="J46" s="15"/>
      <c r="K46" s="15">
        <v>2</v>
      </c>
      <c r="L46" s="16" t="s">
        <v>74</v>
      </c>
      <c r="M46" s="17" t="s">
        <v>22</v>
      </c>
      <c r="N46" s="18">
        <v>0</v>
      </c>
      <c r="O46" s="19"/>
      <c r="P46" s="19">
        <v>4.2</v>
      </c>
      <c r="Q46" s="20">
        <v>0</v>
      </c>
      <c r="R46" s="20">
        <f t="shared" si="0"/>
        <v>6.2</v>
      </c>
    </row>
    <row r="47" spans="1:18" ht="42.75" x14ac:dyDescent="0.25">
      <c r="A47" s="10" t="s">
        <v>71</v>
      </c>
      <c r="B47" s="11">
        <v>27027864</v>
      </c>
      <c r="C47" s="12" t="s">
        <v>72</v>
      </c>
      <c r="D47" s="11">
        <v>4780784</v>
      </c>
      <c r="E47" s="11" t="s">
        <v>75</v>
      </c>
      <c r="F47" s="11">
        <v>2015</v>
      </c>
      <c r="G47" s="13" t="s">
        <v>21</v>
      </c>
      <c r="H47" s="14">
        <v>6</v>
      </c>
      <c r="I47" s="15"/>
      <c r="J47" s="15"/>
      <c r="K47" s="15"/>
      <c r="L47" s="16"/>
      <c r="M47" s="17" t="s">
        <v>22</v>
      </c>
      <c r="N47" s="18">
        <v>0</v>
      </c>
      <c r="O47" s="19"/>
      <c r="P47" s="19">
        <v>6</v>
      </c>
      <c r="Q47" s="20">
        <v>0</v>
      </c>
      <c r="R47" s="20">
        <f t="shared" si="0"/>
        <v>6</v>
      </c>
    </row>
    <row r="48" spans="1:18" ht="42.75" x14ac:dyDescent="0.25">
      <c r="A48" s="10" t="s">
        <v>71</v>
      </c>
      <c r="B48" s="11">
        <v>27027864</v>
      </c>
      <c r="C48" s="12" t="s">
        <v>72</v>
      </c>
      <c r="D48" s="11">
        <v>3950042</v>
      </c>
      <c r="E48" s="11" t="s">
        <v>68</v>
      </c>
      <c r="F48" s="11">
        <v>2015</v>
      </c>
      <c r="G48" s="13" t="s">
        <v>21</v>
      </c>
      <c r="H48" s="14">
        <v>7.49</v>
      </c>
      <c r="I48" s="15"/>
      <c r="J48" s="15"/>
      <c r="K48" s="15"/>
      <c r="L48" s="16"/>
      <c r="M48" s="17" t="s">
        <v>22</v>
      </c>
      <c r="N48" s="18">
        <v>0</v>
      </c>
      <c r="O48" s="19"/>
      <c r="P48" s="19">
        <v>7.49</v>
      </c>
      <c r="Q48" s="20">
        <v>0</v>
      </c>
      <c r="R48" s="20">
        <f t="shared" si="0"/>
        <v>7.49</v>
      </c>
    </row>
    <row r="49" spans="1:18" ht="42.75" x14ac:dyDescent="0.25">
      <c r="A49" s="10" t="s">
        <v>71</v>
      </c>
      <c r="B49" s="11">
        <v>27027864</v>
      </c>
      <c r="C49" s="12" t="s">
        <v>72</v>
      </c>
      <c r="D49" s="11">
        <v>6451839</v>
      </c>
      <c r="E49" s="11" t="s">
        <v>33</v>
      </c>
      <c r="F49" s="11">
        <v>2015</v>
      </c>
      <c r="G49" s="13" t="s">
        <v>21</v>
      </c>
      <c r="H49" s="14">
        <v>7.4859999999999998</v>
      </c>
      <c r="I49" s="15"/>
      <c r="J49" s="15"/>
      <c r="K49" s="15"/>
      <c r="L49" s="16"/>
      <c r="M49" s="17" t="s">
        <v>22</v>
      </c>
      <c r="N49" s="18">
        <v>0</v>
      </c>
      <c r="O49" s="19"/>
      <c r="P49" s="19">
        <v>7.4859999999999998</v>
      </c>
      <c r="Q49" s="20">
        <v>0</v>
      </c>
      <c r="R49" s="20">
        <f t="shared" si="0"/>
        <v>7.4859999999999998</v>
      </c>
    </row>
    <row r="50" spans="1:18" ht="42.75" x14ac:dyDescent="0.25">
      <c r="A50" s="10" t="s">
        <v>76</v>
      </c>
      <c r="B50" s="11">
        <v>560618</v>
      </c>
      <c r="C50" s="12" t="s">
        <v>77</v>
      </c>
      <c r="D50" s="11">
        <v>6933252</v>
      </c>
      <c r="E50" s="11" t="s">
        <v>49</v>
      </c>
      <c r="F50" s="11">
        <v>2015</v>
      </c>
      <c r="G50" s="13" t="s">
        <v>21</v>
      </c>
      <c r="H50" s="14">
        <v>7</v>
      </c>
      <c r="I50" s="15"/>
      <c r="J50" s="15"/>
      <c r="K50" s="15"/>
      <c r="L50" s="16"/>
      <c r="M50" s="17" t="s">
        <v>22</v>
      </c>
      <c r="N50" s="18">
        <v>0</v>
      </c>
      <c r="O50" s="19"/>
      <c r="P50" s="19">
        <v>7</v>
      </c>
      <c r="Q50" s="20">
        <v>0</v>
      </c>
      <c r="R50" s="20">
        <f t="shared" si="0"/>
        <v>7</v>
      </c>
    </row>
    <row r="51" spans="1:18" ht="42.75" x14ac:dyDescent="0.25">
      <c r="A51" s="10" t="s">
        <v>78</v>
      </c>
      <c r="B51" s="11">
        <v>25852957</v>
      </c>
      <c r="C51" s="12" t="s">
        <v>79</v>
      </c>
      <c r="D51" s="11">
        <v>8030656</v>
      </c>
      <c r="E51" s="11" t="s">
        <v>58</v>
      </c>
      <c r="F51" s="11">
        <v>2015</v>
      </c>
      <c r="G51" s="13" t="s">
        <v>21</v>
      </c>
      <c r="H51" s="14">
        <v>6.35</v>
      </c>
      <c r="I51" s="15"/>
      <c r="J51" s="15"/>
      <c r="K51" s="15"/>
      <c r="L51" s="16"/>
      <c r="M51" s="17" t="s">
        <v>22</v>
      </c>
      <c r="N51" s="18">
        <v>0</v>
      </c>
      <c r="O51" s="19"/>
      <c r="P51" s="19">
        <v>6.35</v>
      </c>
      <c r="Q51" s="20">
        <v>0</v>
      </c>
      <c r="R51" s="20">
        <f t="shared" si="0"/>
        <v>6.35</v>
      </c>
    </row>
    <row r="52" spans="1:18" ht="42.75" x14ac:dyDescent="0.25">
      <c r="A52" s="10" t="s">
        <v>78</v>
      </c>
      <c r="B52" s="11">
        <v>25852957</v>
      </c>
      <c r="C52" s="12" t="s">
        <v>79</v>
      </c>
      <c r="D52" s="11">
        <v>1108873</v>
      </c>
      <c r="E52" s="11" t="s">
        <v>20</v>
      </c>
      <c r="F52" s="11">
        <v>2015</v>
      </c>
      <c r="G52" s="13" t="s">
        <v>21</v>
      </c>
      <c r="H52" s="14">
        <v>2.1579999999999999</v>
      </c>
      <c r="I52" s="15"/>
      <c r="J52" s="15"/>
      <c r="K52" s="15"/>
      <c r="L52" s="16"/>
      <c r="M52" s="17" t="s">
        <v>22</v>
      </c>
      <c r="N52" s="18">
        <v>0</v>
      </c>
      <c r="O52" s="19"/>
      <c r="P52" s="19">
        <v>2.1579999999999999</v>
      </c>
      <c r="Q52" s="20">
        <v>0</v>
      </c>
      <c r="R52" s="20">
        <f t="shared" si="0"/>
        <v>2.1579999999999999</v>
      </c>
    </row>
    <row r="53" spans="1:18" ht="42.75" x14ac:dyDescent="0.25">
      <c r="A53" s="10" t="s">
        <v>78</v>
      </c>
      <c r="B53" s="11">
        <v>25852957</v>
      </c>
      <c r="C53" s="12" t="s">
        <v>79</v>
      </c>
      <c r="D53" s="11">
        <v>2100148</v>
      </c>
      <c r="E53" s="11" t="s">
        <v>80</v>
      </c>
      <c r="F53" s="11">
        <v>2015</v>
      </c>
      <c r="G53" s="13" t="s">
        <v>21</v>
      </c>
      <c r="H53" s="14">
        <v>0.9</v>
      </c>
      <c r="I53" s="15"/>
      <c r="J53" s="15"/>
      <c r="K53" s="15"/>
      <c r="L53" s="16"/>
      <c r="M53" s="17" t="s">
        <v>22</v>
      </c>
      <c r="N53" s="18">
        <v>0</v>
      </c>
      <c r="O53" s="19"/>
      <c r="P53" s="19">
        <v>0.9</v>
      </c>
      <c r="Q53" s="20">
        <v>0</v>
      </c>
      <c r="R53" s="20">
        <f t="shared" si="0"/>
        <v>0.9</v>
      </c>
    </row>
    <row r="54" spans="1:18" ht="59.25" customHeight="1" x14ac:dyDescent="0.25">
      <c r="A54" s="10" t="s">
        <v>81</v>
      </c>
      <c r="B54" s="11">
        <v>42766214</v>
      </c>
      <c r="C54" s="12" t="s">
        <v>82</v>
      </c>
      <c r="D54" s="11">
        <v>4879530</v>
      </c>
      <c r="E54" s="11" t="s">
        <v>42</v>
      </c>
      <c r="F54" s="11">
        <v>2015</v>
      </c>
      <c r="G54" s="13" t="s">
        <v>26</v>
      </c>
      <c r="H54" s="14">
        <v>56</v>
      </c>
      <c r="I54" s="15"/>
      <c r="J54" s="15"/>
      <c r="K54" s="15"/>
      <c r="L54" s="16"/>
      <c r="M54" s="17" t="s">
        <v>22</v>
      </c>
      <c r="N54" s="18">
        <v>0</v>
      </c>
      <c r="O54" s="19"/>
      <c r="P54" s="19">
        <v>56</v>
      </c>
      <c r="Q54" s="20">
        <v>0</v>
      </c>
      <c r="R54" s="20">
        <f t="shared" si="0"/>
        <v>56</v>
      </c>
    </row>
    <row r="55" spans="1:18" ht="56.25" customHeight="1" x14ac:dyDescent="0.25">
      <c r="A55" s="10" t="s">
        <v>81</v>
      </c>
      <c r="B55" s="11">
        <v>42766214</v>
      </c>
      <c r="C55" s="12" t="s">
        <v>82</v>
      </c>
      <c r="D55" s="11">
        <v>6375661</v>
      </c>
      <c r="E55" s="11" t="s">
        <v>27</v>
      </c>
      <c r="F55" s="11">
        <v>2015</v>
      </c>
      <c r="G55" s="13" t="s">
        <v>26</v>
      </c>
      <c r="H55" s="14">
        <v>76</v>
      </c>
      <c r="I55" s="15"/>
      <c r="J55" s="15"/>
      <c r="K55" s="15"/>
      <c r="L55" s="16"/>
      <c r="M55" s="17" t="s">
        <v>22</v>
      </c>
      <c r="N55" s="18">
        <v>0</v>
      </c>
      <c r="O55" s="19"/>
      <c r="P55" s="19">
        <v>76</v>
      </c>
      <c r="Q55" s="20">
        <v>0</v>
      </c>
      <c r="R55" s="20">
        <f t="shared" si="0"/>
        <v>76</v>
      </c>
    </row>
    <row r="56" spans="1:18" ht="55.5" customHeight="1" x14ac:dyDescent="0.25">
      <c r="A56" s="10" t="s">
        <v>81</v>
      </c>
      <c r="B56" s="11">
        <v>42766214</v>
      </c>
      <c r="C56" s="12" t="s">
        <v>82</v>
      </c>
      <c r="D56" s="11">
        <v>2981147</v>
      </c>
      <c r="E56" s="11" t="s">
        <v>83</v>
      </c>
      <c r="F56" s="11">
        <v>2015</v>
      </c>
      <c r="G56" s="13" t="s">
        <v>26</v>
      </c>
      <c r="H56" s="14">
        <v>12</v>
      </c>
      <c r="I56" s="15"/>
      <c r="J56" s="15"/>
      <c r="K56" s="15">
        <v>2</v>
      </c>
      <c r="L56" s="16" t="s">
        <v>74</v>
      </c>
      <c r="M56" s="17" t="s">
        <v>22</v>
      </c>
      <c r="N56" s="18">
        <v>0</v>
      </c>
      <c r="O56" s="19"/>
      <c r="P56" s="19">
        <v>12</v>
      </c>
      <c r="Q56" s="20">
        <v>0</v>
      </c>
      <c r="R56" s="20">
        <f t="shared" si="0"/>
        <v>14</v>
      </c>
    </row>
    <row r="57" spans="1:18" ht="57.75" customHeight="1" x14ac:dyDescent="0.25">
      <c r="A57" s="10" t="s">
        <v>81</v>
      </c>
      <c r="B57" s="11">
        <v>42766214</v>
      </c>
      <c r="C57" s="12" t="s">
        <v>82</v>
      </c>
      <c r="D57" s="11">
        <v>7690738</v>
      </c>
      <c r="E57" s="11" t="s">
        <v>58</v>
      </c>
      <c r="F57" s="11">
        <v>2015</v>
      </c>
      <c r="G57" s="13" t="s">
        <v>21</v>
      </c>
      <c r="H57" s="14">
        <v>9</v>
      </c>
      <c r="I57" s="15"/>
      <c r="J57" s="15"/>
      <c r="K57" s="15"/>
      <c r="L57" s="16"/>
      <c r="M57" s="17" t="s">
        <v>22</v>
      </c>
      <c r="N57" s="18">
        <v>0</v>
      </c>
      <c r="O57" s="19"/>
      <c r="P57" s="19">
        <v>9</v>
      </c>
      <c r="Q57" s="20">
        <v>0</v>
      </c>
      <c r="R57" s="20">
        <f t="shared" si="0"/>
        <v>9</v>
      </c>
    </row>
    <row r="58" spans="1:18" ht="75" customHeight="1" x14ac:dyDescent="0.25">
      <c r="A58" s="10" t="s">
        <v>81</v>
      </c>
      <c r="B58" s="11">
        <v>42766214</v>
      </c>
      <c r="C58" s="12" t="s">
        <v>82</v>
      </c>
      <c r="D58" s="11">
        <v>6047614</v>
      </c>
      <c r="E58" s="11" t="s">
        <v>20</v>
      </c>
      <c r="F58" s="11">
        <v>2019</v>
      </c>
      <c r="G58" s="13" t="s">
        <v>21</v>
      </c>
      <c r="H58" s="14">
        <v>3.62</v>
      </c>
      <c r="I58" s="15"/>
      <c r="J58" s="15"/>
      <c r="K58" s="15"/>
      <c r="L58" s="16" t="s">
        <v>84</v>
      </c>
      <c r="M58" s="17" t="s">
        <v>22</v>
      </c>
      <c r="N58" s="18">
        <v>0</v>
      </c>
      <c r="O58" s="19"/>
      <c r="P58" s="19">
        <v>0</v>
      </c>
      <c r="Q58" s="20" t="s">
        <v>85</v>
      </c>
      <c r="R58" s="20">
        <f t="shared" si="0"/>
        <v>3.62</v>
      </c>
    </row>
    <row r="59" spans="1:18" ht="71.25" x14ac:dyDescent="0.25">
      <c r="A59" s="10" t="s">
        <v>86</v>
      </c>
      <c r="B59" s="11">
        <v>71197737</v>
      </c>
      <c r="C59" s="12" t="s">
        <v>87</v>
      </c>
      <c r="D59" s="11">
        <v>6214333</v>
      </c>
      <c r="E59" s="11" t="s">
        <v>41</v>
      </c>
      <c r="F59" s="11">
        <v>2015</v>
      </c>
      <c r="G59" s="13" t="s">
        <v>26</v>
      </c>
      <c r="H59" s="14">
        <v>115</v>
      </c>
      <c r="I59" s="15"/>
      <c r="J59" s="15"/>
      <c r="K59" s="15"/>
      <c r="L59" s="16"/>
      <c r="M59" s="17" t="s">
        <v>22</v>
      </c>
      <c r="N59" s="18">
        <v>1</v>
      </c>
      <c r="O59" s="19"/>
      <c r="P59" s="19">
        <v>115</v>
      </c>
      <c r="Q59" s="20">
        <v>0</v>
      </c>
      <c r="R59" s="20">
        <f t="shared" si="0"/>
        <v>115</v>
      </c>
    </row>
    <row r="60" spans="1:18" ht="42.75" x14ac:dyDescent="0.25">
      <c r="A60" s="10" t="s">
        <v>88</v>
      </c>
      <c r="B60" s="11">
        <v>61985864</v>
      </c>
      <c r="C60" s="12" t="s">
        <v>89</v>
      </c>
      <c r="D60" s="11">
        <v>8921686</v>
      </c>
      <c r="E60" s="11" t="s">
        <v>42</v>
      </c>
      <c r="F60" s="11">
        <v>2015</v>
      </c>
      <c r="G60" s="13" t="s">
        <v>26</v>
      </c>
      <c r="H60" s="14">
        <v>105</v>
      </c>
      <c r="I60" s="15"/>
      <c r="J60" s="15"/>
      <c r="K60" s="15"/>
      <c r="L60" s="16"/>
      <c r="M60" s="17" t="s">
        <v>22</v>
      </c>
      <c r="N60" s="18">
        <v>1</v>
      </c>
      <c r="O60" s="19"/>
      <c r="P60" s="19">
        <v>122</v>
      </c>
      <c r="Q60" s="20">
        <v>-17</v>
      </c>
      <c r="R60" s="20">
        <f t="shared" si="0"/>
        <v>105</v>
      </c>
    </row>
    <row r="61" spans="1:18" ht="57" x14ac:dyDescent="0.25">
      <c r="A61" s="10" t="s">
        <v>90</v>
      </c>
      <c r="B61" s="11">
        <v>64095771</v>
      </c>
      <c r="C61" s="12" t="s">
        <v>91</v>
      </c>
      <c r="D61" s="11">
        <v>4184171</v>
      </c>
      <c r="E61" s="11" t="s">
        <v>42</v>
      </c>
      <c r="F61" s="11">
        <v>2015</v>
      </c>
      <c r="G61" s="13" t="s">
        <v>26</v>
      </c>
      <c r="H61" s="14">
        <v>40</v>
      </c>
      <c r="I61" s="15"/>
      <c r="J61" s="15"/>
      <c r="K61" s="15"/>
      <c r="L61" s="16"/>
      <c r="M61" s="17" t="s">
        <v>22</v>
      </c>
      <c r="N61" s="18">
        <v>0</v>
      </c>
      <c r="O61" s="19"/>
      <c r="P61" s="19">
        <v>40</v>
      </c>
      <c r="Q61" s="20">
        <v>0</v>
      </c>
      <c r="R61" s="20">
        <f t="shared" si="0"/>
        <v>40</v>
      </c>
    </row>
    <row r="62" spans="1:18" ht="57" x14ac:dyDescent="0.25">
      <c r="A62" s="10" t="s">
        <v>90</v>
      </c>
      <c r="B62" s="11">
        <v>64095771</v>
      </c>
      <c r="C62" s="12" t="s">
        <v>91</v>
      </c>
      <c r="D62" s="11">
        <v>8700573</v>
      </c>
      <c r="E62" s="11" t="s">
        <v>52</v>
      </c>
      <c r="F62" s="11">
        <v>2015</v>
      </c>
      <c r="G62" s="13" t="s">
        <v>21</v>
      </c>
      <c r="H62" s="14">
        <v>1.5</v>
      </c>
      <c r="I62" s="15"/>
      <c r="J62" s="15"/>
      <c r="K62" s="15"/>
      <c r="L62" s="16"/>
      <c r="M62" s="17" t="s">
        <v>22</v>
      </c>
      <c r="N62" s="18">
        <v>0</v>
      </c>
      <c r="O62" s="19"/>
      <c r="P62" s="19">
        <v>1.5</v>
      </c>
      <c r="Q62" s="20">
        <v>0</v>
      </c>
      <c r="R62" s="20">
        <f t="shared" si="0"/>
        <v>1.5</v>
      </c>
    </row>
    <row r="63" spans="1:18" ht="28.5" x14ac:dyDescent="0.25">
      <c r="A63" s="10" t="s">
        <v>92</v>
      </c>
      <c r="B63" s="11">
        <v>75004399</v>
      </c>
      <c r="C63" s="12" t="s">
        <v>93</v>
      </c>
      <c r="D63" s="11">
        <v>7663462</v>
      </c>
      <c r="E63" s="11" t="s">
        <v>42</v>
      </c>
      <c r="F63" s="11">
        <v>2015</v>
      </c>
      <c r="G63" s="13" t="s">
        <v>26</v>
      </c>
      <c r="H63" s="14">
        <v>75</v>
      </c>
      <c r="I63" s="15"/>
      <c r="J63" s="15"/>
      <c r="K63" s="15"/>
      <c r="L63" s="16"/>
      <c r="M63" s="17" t="s">
        <v>22</v>
      </c>
      <c r="N63" s="18">
        <v>1</v>
      </c>
      <c r="O63" s="19"/>
      <c r="P63" s="19">
        <v>75</v>
      </c>
      <c r="Q63" s="20">
        <v>0</v>
      </c>
      <c r="R63" s="20">
        <f t="shared" si="0"/>
        <v>75</v>
      </c>
    </row>
    <row r="64" spans="1:18" ht="28.5" x14ac:dyDescent="0.25">
      <c r="A64" s="10" t="s">
        <v>92</v>
      </c>
      <c r="B64" s="11">
        <v>75004399</v>
      </c>
      <c r="C64" s="12" t="s">
        <v>93</v>
      </c>
      <c r="D64" s="11">
        <v>8770071</v>
      </c>
      <c r="E64" s="11" t="s">
        <v>27</v>
      </c>
      <c r="F64" s="11">
        <v>2016</v>
      </c>
      <c r="G64" s="13" t="s">
        <v>26</v>
      </c>
      <c r="H64" s="14">
        <v>17</v>
      </c>
      <c r="I64" s="15"/>
      <c r="J64" s="15"/>
      <c r="K64" s="15"/>
      <c r="L64" s="16"/>
      <c r="M64" s="17" t="s">
        <v>22</v>
      </c>
      <c r="N64" s="18">
        <v>1</v>
      </c>
      <c r="O64" s="19"/>
      <c r="P64" s="19">
        <v>17</v>
      </c>
      <c r="Q64" s="20">
        <v>0</v>
      </c>
      <c r="R64" s="20">
        <f t="shared" si="0"/>
        <v>17</v>
      </c>
    </row>
    <row r="65" spans="1:18" ht="42.75" x14ac:dyDescent="0.25">
      <c r="A65" s="10" t="s">
        <v>94</v>
      </c>
      <c r="B65" s="11">
        <v>61985911</v>
      </c>
      <c r="C65" s="12" t="s">
        <v>95</v>
      </c>
      <c r="D65" s="11">
        <v>8979469</v>
      </c>
      <c r="E65" s="11" t="s">
        <v>41</v>
      </c>
      <c r="F65" s="11">
        <v>2015</v>
      </c>
      <c r="G65" s="13" t="s">
        <v>26</v>
      </c>
      <c r="H65" s="14">
        <v>95</v>
      </c>
      <c r="I65" s="15"/>
      <c r="J65" s="15"/>
      <c r="K65" s="15"/>
      <c r="L65" s="16"/>
      <c r="M65" s="17" t="s">
        <v>22</v>
      </c>
      <c r="N65" s="18">
        <v>1</v>
      </c>
      <c r="O65" s="19"/>
      <c r="P65" s="19">
        <v>95</v>
      </c>
      <c r="Q65" s="20">
        <v>0</v>
      </c>
      <c r="R65" s="20">
        <f t="shared" si="0"/>
        <v>95</v>
      </c>
    </row>
    <row r="66" spans="1:18" ht="42.75" x14ac:dyDescent="0.25">
      <c r="A66" s="10" t="s">
        <v>94</v>
      </c>
      <c r="B66" s="11">
        <v>61985911</v>
      </c>
      <c r="C66" s="12" t="s">
        <v>95</v>
      </c>
      <c r="D66" s="11">
        <v>8907426</v>
      </c>
      <c r="E66" s="11" t="s">
        <v>42</v>
      </c>
      <c r="F66" s="11">
        <v>2015</v>
      </c>
      <c r="G66" s="13" t="s">
        <v>26</v>
      </c>
      <c r="H66" s="14">
        <v>50</v>
      </c>
      <c r="I66" s="15"/>
      <c r="J66" s="15"/>
      <c r="K66" s="15"/>
      <c r="L66" s="16"/>
      <c r="M66" s="17" t="s">
        <v>22</v>
      </c>
      <c r="N66" s="18">
        <v>1</v>
      </c>
      <c r="O66" s="19"/>
      <c r="P66" s="19">
        <v>50</v>
      </c>
      <c r="Q66" s="20">
        <v>0</v>
      </c>
      <c r="R66" s="20">
        <f t="shared" si="0"/>
        <v>50</v>
      </c>
    </row>
    <row r="67" spans="1:18" ht="42.75" x14ac:dyDescent="0.25">
      <c r="A67" s="10" t="s">
        <v>96</v>
      </c>
      <c r="B67" s="11">
        <v>75004054</v>
      </c>
      <c r="C67" s="12" t="s">
        <v>97</v>
      </c>
      <c r="D67" s="11">
        <v>6500883</v>
      </c>
      <c r="E67" s="11" t="s">
        <v>41</v>
      </c>
      <c r="F67" s="11">
        <v>2015</v>
      </c>
      <c r="G67" s="13" t="s">
        <v>26</v>
      </c>
      <c r="H67" s="14">
        <v>60</v>
      </c>
      <c r="I67" s="15"/>
      <c r="J67" s="15"/>
      <c r="K67" s="15"/>
      <c r="L67" s="16"/>
      <c r="M67" s="17" t="s">
        <v>22</v>
      </c>
      <c r="N67" s="18">
        <v>1</v>
      </c>
      <c r="O67" s="19"/>
      <c r="P67" s="19">
        <v>60</v>
      </c>
      <c r="Q67" s="20">
        <v>0</v>
      </c>
      <c r="R67" s="20">
        <f t="shared" ref="R67:R130" si="1">H67+I67+J67+K67</f>
        <v>60</v>
      </c>
    </row>
    <row r="68" spans="1:18" ht="42.75" x14ac:dyDescent="0.25">
      <c r="A68" s="10" t="s">
        <v>98</v>
      </c>
      <c r="B68" s="11">
        <v>70885541</v>
      </c>
      <c r="C68" s="12" t="s">
        <v>99</v>
      </c>
      <c r="D68" s="11">
        <v>2788489</v>
      </c>
      <c r="E68" s="11" t="s">
        <v>42</v>
      </c>
      <c r="F68" s="11">
        <v>2015</v>
      </c>
      <c r="G68" s="13" t="s">
        <v>26</v>
      </c>
      <c r="H68" s="14">
        <v>41</v>
      </c>
      <c r="I68" s="15"/>
      <c r="J68" s="15"/>
      <c r="K68" s="15"/>
      <c r="L68" s="16" t="s">
        <v>322</v>
      </c>
      <c r="M68" s="17" t="s">
        <v>22</v>
      </c>
      <c r="N68" s="18">
        <v>0</v>
      </c>
      <c r="O68" s="19"/>
      <c r="P68" s="19">
        <v>21</v>
      </c>
      <c r="Q68" s="20">
        <v>20</v>
      </c>
      <c r="R68" s="20">
        <f t="shared" si="1"/>
        <v>41</v>
      </c>
    </row>
    <row r="69" spans="1:18" ht="42.75" x14ac:dyDescent="0.25">
      <c r="A69" s="10" t="s">
        <v>98</v>
      </c>
      <c r="B69" s="11">
        <v>70885541</v>
      </c>
      <c r="C69" s="12" t="s">
        <v>99</v>
      </c>
      <c r="D69" s="11">
        <v>9397004</v>
      </c>
      <c r="E69" s="11" t="s">
        <v>52</v>
      </c>
      <c r="F69" s="11">
        <v>2015</v>
      </c>
      <c r="G69" s="13" t="s">
        <v>21</v>
      </c>
      <c r="H69" s="14">
        <v>5.3250000000000002</v>
      </c>
      <c r="I69" s="15"/>
      <c r="J69" s="15"/>
      <c r="K69" s="15"/>
      <c r="L69" s="16"/>
      <c r="M69" s="17" t="s">
        <v>22</v>
      </c>
      <c r="N69" s="18">
        <v>0</v>
      </c>
      <c r="O69" s="19"/>
      <c r="P69" s="19">
        <v>5.3250000000000002</v>
      </c>
      <c r="Q69" s="20">
        <v>0</v>
      </c>
      <c r="R69" s="20">
        <f t="shared" si="1"/>
        <v>5.3250000000000002</v>
      </c>
    </row>
    <row r="70" spans="1:18" ht="42.75" x14ac:dyDescent="0.25">
      <c r="A70" s="10" t="s">
        <v>101</v>
      </c>
      <c r="B70" s="11">
        <v>75004402</v>
      </c>
      <c r="C70" s="12" t="s">
        <v>102</v>
      </c>
      <c r="D70" s="11">
        <v>5411328</v>
      </c>
      <c r="E70" s="11" t="s">
        <v>42</v>
      </c>
      <c r="F70" s="11">
        <v>2015</v>
      </c>
      <c r="G70" s="13" t="s">
        <v>26</v>
      </c>
      <c r="H70" s="14">
        <v>165</v>
      </c>
      <c r="I70" s="15"/>
      <c r="J70" s="15"/>
      <c r="K70" s="15"/>
      <c r="L70" s="16"/>
      <c r="M70" s="17" t="s">
        <v>22</v>
      </c>
      <c r="N70" s="18">
        <v>1</v>
      </c>
      <c r="O70" s="19"/>
      <c r="P70" s="19">
        <v>165</v>
      </c>
      <c r="Q70" s="20">
        <v>0</v>
      </c>
      <c r="R70" s="20">
        <f t="shared" si="1"/>
        <v>165</v>
      </c>
    </row>
    <row r="71" spans="1:18" ht="57" x14ac:dyDescent="0.25">
      <c r="A71" s="10" t="s">
        <v>103</v>
      </c>
      <c r="B71" s="11">
        <v>75004101</v>
      </c>
      <c r="C71" s="12" t="s">
        <v>104</v>
      </c>
      <c r="D71" s="11">
        <v>7300941</v>
      </c>
      <c r="E71" s="11" t="s">
        <v>42</v>
      </c>
      <c r="F71" s="11">
        <v>2015</v>
      </c>
      <c r="G71" s="13" t="s">
        <v>26</v>
      </c>
      <c r="H71" s="14">
        <v>140</v>
      </c>
      <c r="I71" s="15"/>
      <c r="J71" s="15"/>
      <c r="K71" s="15"/>
      <c r="L71" s="16"/>
      <c r="M71" s="17" t="s">
        <v>22</v>
      </c>
      <c r="N71" s="18">
        <v>1</v>
      </c>
      <c r="O71" s="19"/>
      <c r="P71" s="19">
        <v>140</v>
      </c>
      <c r="Q71" s="20">
        <v>0</v>
      </c>
      <c r="R71" s="20">
        <f t="shared" si="1"/>
        <v>140</v>
      </c>
    </row>
    <row r="72" spans="1:18" ht="28.5" x14ac:dyDescent="0.25">
      <c r="A72" s="10" t="s">
        <v>105</v>
      </c>
      <c r="B72" s="11">
        <v>71197702</v>
      </c>
      <c r="C72" s="12" t="s">
        <v>106</v>
      </c>
      <c r="D72" s="11">
        <v>7369254</v>
      </c>
      <c r="E72" s="11" t="s">
        <v>42</v>
      </c>
      <c r="F72" s="11">
        <v>2015</v>
      </c>
      <c r="G72" s="13" t="s">
        <v>26</v>
      </c>
      <c r="H72" s="14">
        <v>75</v>
      </c>
      <c r="I72" s="15"/>
      <c r="J72" s="15"/>
      <c r="K72" s="15"/>
      <c r="L72" s="16"/>
      <c r="M72" s="17" t="s">
        <v>22</v>
      </c>
      <c r="N72" s="18">
        <v>1</v>
      </c>
      <c r="O72" s="19"/>
      <c r="P72" s="19">
        <v>75</v>
      </c>
      <c r="Q72" s="20">
        <v>0</v>
      </c>
      <c r="R72" s="20">
        <f t="shared" si="1"/>
        <v>75</v>
      </c>
    </row>
    <row r="73" spans="1:18" ht="42.75" x14ac:dyDescent="0.25">
      <c r="A73" s="10" t="s">
        <v>107</v>
      </c>
      <c r="B73" s="11">
        <v>70943010</v>
      </c>
      <c r="C73" s="12" t="s">
        <v>108</v>
      </c>
      <c r="D73" s="11">
        <v>9850132</v>
      </c>
      <c r="E73" s="11" t="s">
        <v>42</v>
      </c>
      <c r="F73" s="11">
        <v>2015</v>
      </c>
      <c r="G73" s="13" t="s">
        <v>26</v>
      </c>
      <c r="H73" s="14">
        <v>58</v>
      </c>
      <c r="I73" s="15"/>
      <c r="J73" s="15"/>
      <c r="K73" s="15"/>
      <c r="L73" s="16"/>
      <c r="M73" s="17" t="s">
        <v>22</v>
      </c>
      <c r="N73" s="18">
        <v>0</v>
      </c>
      <c r="O73" s="19"/>
      <c r="P73" s="19">
        <v>58</v>
      </c>
      <c r="Q73" s="20">
        <v>0</v>
      </c>
      <c r="R73" s="20">
        <f t="shared" si="1"/>
        <v>58</v>
      </c>
    </row>
    <row r="74" spans="1:18" ht="42.75" x14ac:dyDescent="0.25">
      <c r="A74" s="10" t="s">
        <v>109</v>
      </c>
      <c r="B74" s="11">
        <v>70286001</v>
      </c>
      <c r="C74" s="12" t="s">
        <v>110</v>
      </c>
      <c r="D74" s="11">
        <v>6531355</v>
      </c>
      <c r="E74" s="11" t="s">
        <v>42</v>
      </c>
      <c r="F74" s="11">
        <v>2015</v>
      </c>
      <c r="G74" s="13" t="s">
        <v>26</v>
      </c>
      <c r="H74" s="14">
        <v>36</v>
      </c>
      <c r="I74" s="15"/>
      <c r="J74" s="15"/>
      <c r="K74" s="15"/>
      <c r="L74" s="16"/>
      <c r="M74" s="17" t="s">
        <v>22</v>
      </c>
      <c r="N74" s="18">
        <v>0</v>
      </c>
      <c r="O74" s="19"/>
      <c r="P74" s="19">
        <v>36</v>
      </c>
      <c r="Q74" s="20">
        <v>0</v>
      </c>
      <c r="R74" s="20">
        <f t="shared" si="1"/>
        <v>36</v>
      </c>
    </row>
    <row r="75" spans="1:18" ht="28.5" x14ac:dyDescent="0.25">
      <c r="A75" s="10" t="s">
        <v>111</v>
      </c>
      <c r="B75" s="11">
        <v>61985881</v>
      </c>
      <c r="C75" s="12" t="s">
        <v>112</v>
      </c>
      <c r="D75" s="11">
        <v>2773816</v>
      </c>
      <c r="E75" s="11" t="s">
        <v>42</v>
      </c>
      <c r="F75" s="11">
        <v>2015</v>
      </c>
      <c r="G75" s="13" t="s">
        <v>26</v>
      </c>
      <c r="H75" s="14">
        <v>80</v>
      </c>
      <c r="I75" s="15"/>
      <c r="J75" s="15"/>
      <c r="K75" s="15"/>
      <c r="L75" s="16"/>
      <c r="M75" s="17" t="s">
        <v>22</v>
      </c>
      <c r="N75" s="18">
        <v>1</v>
      </c>
      <c r="O75" s="19"/>
      <c r="P75" s="19">
        <v>80</v>
      </c>
      <c r="Q75" s="20">
        <v>0</v>
      </c>
      <c r="R75" s="20">
        <f t="shared" si="1"/>
        <v>80</v>
      </c>
    </row>
    <row r="76" spans="1:18" ht="28.5" x14ac:dyDescent="0.25">
      <c r="A76" s="10" t="s">
        <v>111</v>
      </c>
      <c r="B76" s="11">
        <v>61985881</v>
      </c>
      <c r="C76" s="12" t="s">
        <v>112</v>
      </c>
      <c r="D76" s="11">
        <v>8409320</v>
      </c>
      <c r="E76" s="11" t="s">
        <v>27</v>
      </c>
      <c r="F76" s="11">
        <v>2015</v>
      </c>
      <c r="G76" s="13" t="s">
        <v>26</v>
      </c>
      <c r="H76" s="14">
        <v>128</v>
      </c>
      <c r="I76" s="15"/>
      <c r="J76" s="15"/>
      <c r="K76" s="15"/>
      <c r="L76" s="16"/>
      <c r="M76" s="17" t="s">
        <v>22</v>
      </c>
      <c r="N76" s="18">
        <v>1</v>
      </c>
      <c r="O76" s="19"/>
      <c r="P76" s="19">
        <v>128</v>
      </c>
      <c r="Q76" s="20">
        <v>0</v>
      </c>
      <c r="R76" s="20">
        <f t="shared" si="1"/>
        <v>128</v>
      </c>
    </row>
    <row r="77" spans="1:18" ht="28.5" x14ac:dyDescent="0.25">
      <c r="A77" s="10" t="s">
        <v>113</v>
      </c>
      <c r="B77" s="11">
        <v>70939284</v>
      </c>
      <c r="C77" s="12" t="s">
        <v>114</v>
      </c>
      <c r="D77" s="11">
        <v>4753474</v>
      </c>
      <c r="E77" s="11" t="s">
        <v>42</v>
      </c>
      <c r="F77" s="11">
        <v>2015</v>
      </c>
      <c r="G77" s="13" t="s">
        <v>26</v>
      </c>
      <c r="H77" s="14">
        <v>55</v>
      </c>
      <c r="I77" s="15"/>
      <c r="J77" s="15"/>
      <c r="K77" s="15"/>
      <c r="L77" s="16"/>
      <c r="M77" s="17" t="s">
        <v>22</v>
      </c>
      <c r="N77" s="18">
        <v>0</v>
      </c>
      <c r="O77" s="19"/>
      <c r="P77" s="19">
        <v>55</v>
      </c>
      <c r="Q77" s="20">
        <v>0</v>
      </c>
      <c r="R77" s="20">
        <f t="shared" si="1"/>
        <v>55</v>
      </c>
    </row>
    <row r="78" spans="1:18" ht="42.75" x14ac:dyDescent="0.25">
      <c r="A78" s="10" t="s">
        <v>115</v>
      </c>
      <c r="B78" s="11">
        <v>61985872</v>
      </c>
      <c r="C78" s="12" t="s">
        <v>116</v>
      </c>
      <c r="D78" s="11">
        <v>2172521</v>
      </c>
      <c r="E78" s="11" t="s">
        <v>42</v>
      </c>
      <c r="F78" s="11">
        <v>2015</v>
      </c>
      <c r="G78" s="13" t="s">
        <v>26</v>
      </c>
      <c r="H78" s="14">
        <v>62</v>
      </c>
      <c r="I78" s="15"/>
      <c r="J78" s="15"/>
      <c r="K78" s="15"/>
      <c r="L78" s="16"/>
      <c r="M78" s="17" t="s">
        <v>22</v>
      </c>
      <c r="N78" s="18">
        <v>1</v>
      </c>
      <c r="O78" s="19"/>
      <c r="P78" s="19">
        <v>83</v>
      </c>
      <c r="Q78" s="20">
        <v>-21</v>
      </c>
      <c r="R78" s="20">
        <f t="shared" si="1"/>
        <v>62</v>
      </c>
    </row>
    <row r="79" spans="1:18" ht="42.75" x14ac:dyDescent="0.25">
      <c r="A79" s="10" t="s">
        <v>115</v>
      </c>
      <c r="B79" s="11">
        <v>61985872</v>
      </c>
      <c r="C79" s="12" t="s">
        <v>116</v>
      </c>
      <c r="D79" s="11">
        <v>4075543</v>
      </c>
      <c r="E79" s="11" t="s">
        <v>27</v>
      </c>
      <c r="F79" s="11">
        <v>2015</v>
      </c>
      <c r="G79" s="13" t="s">
        <v>26</v>
      </c>
      <c r="H79" s="14">
        <v>88</v>
      </c>
      <c r="I79" s="15"/>
      <c r="J79" s="15"/>
      <c r="K79" s="15"/>
      <c r="L79" s="16"/>
      <c r="M79" s="17" t="s">
        <v>22</v>
      </c>
      <c r="N79" s="18">
        <v>1</v>
      </c>
      <c r="O79" s="19"/>
      <c r="P79" s="19">
        <v>67</v>
      </c>
      <c r="Q79" s="20">
        <v>21</v>
      </c>
      <c r="R79" s="20">
        <f t="shared" si="1"/>
        <v>88</v>
      </c>
    </row>
    <row r="80" spans="1:18" ht="28.5" x14ac:dyDescent="0.25">
      <c r="A80" s="10" t="s">
        <v>117</v>
      </c>
      <c r="B80" s="11">
        <v>1693182</v>
      </c>
      <c r="C80" s="12" t="s">
        <v>118</v>
      </c>
      <c r="D80" s="11">
        <v>4346319</v>
      </c>
      <c r="E80" s="11" t="s">
        <v>27</v>
      </c>
      <c r="F80" s="11">
        <v>2015</v>
      </c>
      <c r="G80" s="13" t="s">
        <v>26</v>
      </c>
      <c r="H80" s="14">
        <v>34</v>
      </c>
      <c r="I80" s="15"/>
      <c r="J80" s="15"/>
      <c r="K80" s="15"/>
      <c r="L80" s="16"/>
      <c r="M80" s="17" t="s">
        <v>22</v>
      </c>
      <c r="N80" s="18">
        <v>0</v>
      </c>
      <c r="O80" s="19"/>
      <c r="P80" s="19">
        <v>34</v>
      </c>
      <c r="Q80" s="20">
        <v>0</v>
      </c>
      <c r="R80" s="20">
        <f t="shared" si="1"/>
        <v>34</v>
      </c>
    </row>
    <row r="81" spans="1:18" ht="42.75" x14ac:dyDescent="0.25">
      <c r="A81" s="10" t="s">
        <v>119</v>
      </c>
      <c r="B81" s="11">
        <v>70876541</v>
      </c>
      <c r="C81" s="12" t="s">
        <v>120</v>
      </c>
      <c r="D81" s="11">
        <v>8656029</v>
      </c>
      <c r="E81" s="11" t="s">
        <v>42</v>
      </c>
      <c r="F81" s="11">
        <v>2015</v>
      </c>
      <c r="G81" s="13" t="s">
        <v>26</v>
      </c>
      <c r="H81" s="14">
        <v>184</v>
      </c>
      <c r="I81" s="15"/>
      <c r="J81" s="15"/>
      <c r="K81" s="15"/>
      <c r="L81" s="16"/>
      <c r="M81" s="17" t="s">
        <v>22</v>
      </c>
      <c r="N81" s="18">
        <v>0</v>
      </c>
      <c r="O81" s="19"/>
      <c r="P81" s="19">
        <v>184</v>
      </c>
      <c r="Q81" s="20">
        <v>0</v>
      </c>
      <c r="R81" s="20">
        <f t="shared" si="1"/>
        <v>184</v>
      </c>
    </row>
    <row r="82" spans="1:18" ht="42.75" x14ac:dyDescent="0.25">
      <c r="A82" s="10" t="s">
        <v>119</v>
      </c>
      <c r="B82" s="11">
        <v>70876541</v>
      </c>
      <c r="C82" s="12" t="s">
        <v>120</v>
      </c>
      <c r="D82" s="11">
        <v>5114627</v>
      </c>
      <c r="E82" s="11" t="s">
        <v>27</v>
      </c>
      <c r="F82" s="11">
        <v>2015</v>
      </c>
      <c r="G82" s="13" t="s">
        <v>26</v>
      </c>
      <c r="H82" s="14">
        <v>31</v>
      </c>
      <c r="I82" s="15"/>
      <c r="J82" s="15"/>
      <c r="K82" s="15"/>
      <c r="L82" s="16"/>
      <c r="M82" s="17" t="s">
        <v>22</v>
      </c>
      <c r="N82" s="18">
        <v>0</v>
      </c>
      <c r="O82" s="19"/>
      <c r="P82" s="19">
        <v>31</v>
      </c>
      <c r="Q82" s="20">
        <v>0</v>
      </c>
      <c r="R82" s="20">
        <f t="shared" si="1"/>
        <v>31</v>
      </c>
    </row>
    <row r="83" spans="1:18" ht="42.75" x14ac:dyDescent="0.25">
      <c r="A83" s="10" t="s">
        <v>119</v>
      </c>
      <c r="B83" s="11">
        <v>70876541</v>
      </c>
      <c r="C83" s="12" t="s">
        <v>120</v>
      </c>
      <c r="D83" s="11">
        <v>7071582</v>
      </c>
      <c r="E83" s="11" t="s">
        <v>52</v>
      </c>
      <c r="F83" s="11">
        <v>2015</v>
      </c>
      <c r="G83" s="13" t="s">
        <v>21</v>
      </c>
      <c r="H83" s="14">
        <v>12.86</v>
      </c>
      <c r="I83" s="15"/>
      <c r="J83" s="15"/>
      <c r="K83" s="15"/>
      <c r="L83" s="16"/>
      <c r="M83" s="17" t="s">
        <v>22</v>
      </c>
      <c r="N83" s="18">
        <v>0</v>
      </c>
      <c r="O83" s="19"/>
      <c r="P83" s="19">
        <v>12.86</v>
      </c>
      <c r="Q83" s="20">
        <v>0</v>
      </c>
      <c r="R83" s="20">
        <f t="shared" si="1"/>
        <v>12.86</v>
      </c>
    </row>
    <row r="84" spans="1:18" ht="42.75" x14ac:dyDescent="0.25">
      <c r="A84" s="10" t="s">
        <v>121</v>
      </c>
      <c r="B84" s="11">
        <v>75004372</v>
      </c>
      <c r="C84" s="12" t="s">
        <v>122</v>
      </c>
      <c r="D84" s="11">
        <v>7237555</v>
      </c>
      <c r="E84" s="11" t="s">
        <v>42</v>
      </c>
      <c r="F84" s="11">
        <v>2015</v>
      </c>
      <c r="G84" s="13" t="s">
        <v>26</v>
      </c>
      <c r="H84" s="14">
        <v>334</v>
      </c>
      <c r="I84" s="15"/>
      <c r="J84" s="15"/>
      <c r="K84" s="15"/>
      <c r="L84" s="16"/>
      <c r="M84" s="17" t="s">
        <v>22</v>
      </c>
      <c r="N84" s="18">
        <v>1</v>
      </c>
      <c r="O84" s="19"/>
      <c r="P84" s="19">
        <v>326</v>
      </c>
      <c r="Q84" s="20">
        <v>8</v>
      </c>
      <c r="R84" s="20">
        <f t="shared" si="1"/>
        <v>334</v>
      </c>
    </row>
    <row r="85" spans="1:18" ht="42.75" x14ac:dyDescent="0.25">
      <c r="A85" s="10" t="s">
        <v>121</v>
      </c>
      <c r="B85" s="11">
        <v>75004372</v>
      </c>
      <c r="C85" s="12" t="s">
        <v>122</v>
      </c>
      <c r="D85" s="11">
        <v>2005531</v>
      </c>
      <c r="E85" s="11" t="s">
        <v>51</v>
      </c>
      <c r="F85" s="11">
        <v>2015</v>
      </c>
      <c r="G85" s="13" t="s">
        <v>26</v>
      </c>
      <c r="H85" s="14">
        <v>49</v>
      </c>
      <c r="I85" s="15"/>
      <c r="J85" s="15"/>
      <c r="K85" s="15"/>
      <c r="L85" s="16"/>
      <c r="M85" s="17" t="s">
        <v>22</v>
      </c>
      <c r="N85" s="18">
        <v>1</v>
      </c>
      <c r="O85" s="19"/>
      <c r="P85" s="19">
        <v>61</v>
      </c>
      <c r="Q85" s="20">
        <v>-12</v>
      </c>
      <c r="R85" s="20">
        <f t="shared" si="1"/>
        <v>49</v>
      </c>
    </row>
    <row r="86" spans="1:18" ht="42.75" x14ac:dyDescent="0.25">
      <c r="A86" s="10" t="s">
        <v>123</v>
      </c>
      <c r="B86" s="11">
        <v>71197699</v>
      </c>
      <c r="C86" s="12" t="s">
        <v>124</v>
      </c>
      <c r="D86" s="11">
        <v>2742485</v>
      </c>
      <c r="E86" s="11" t="s">
        <v>42</v>
      </c>
      <c r="F86" s="11">
        <v>2015</v>
      </c>
      <c r="G86" s="13" t="s">
        <v>26</v>
      </c>
      <c r="H86" s="14">
        <v>226</v>
      </c>
      <c r="I86" s="15"/>
      <c r="J86" s="15"/>
      <c r="K86" s="15"/>
      <c r="L86" s="16"/>
      <c r="M86" s="17" t="s">
        <v>22</v>
      </c>
      <c r="N86" s="18">
        <v>1</v>
      </c>
      <c r="O86" s="19"/>
      <c r="P86" s="19">
        <v>250</v>
      </c>
      <c r="Q86" s="20">
        <v>-24</v>
      </c>
      <c r="R86" s="20">
        <f t="shared" si="1"/>
        <v>226</v>
      </c>
    </row>
    <row r="87" spans="1:18" ht="42.75" x14ac:dyDescent="0.25">
      <c r="A87" s="10" t="s">
        <v>125</v>
      </c>
      <c r="B87" s="11">
        <v>75004097</v>
      </c>
      <c r="C87" s="12" t="s">
        <v>126</v>
      </c>
      <c r="D87" s="11">
        <v>3721104</v>
      </c>
      <c r="E87" s="11" t="s">
        <v>41</v>
      </c>
      <c r="F87" s="11">
        <v>2015</v>
      </c>
      <c r="G87" s="13" t="s">
        <v>26</v>
      </c>
      <c r="H87" s="14">
        <v>73</v>
      </c>
      <c r="I87" s="15"/>
      <c r="J87" s="15"/>
      <c r="K87" s="15"/>
      <c r="L87" s="16"/>
      <c r="M87" s="17" t="s">
        <v>22</v>
      </c>
      <c r="N87" s="18">
        <v>1</v>
      </c>
      <c r="O87" s="19"/>
      <c r="P87" s="19">
        <v>73</v>
      </c>
      <c r="Q87" s="20">
        <v>0</v>
      </c>
      <c r="R87" s="20">
        <f t="shared" si="1"/>
        <v>73</v>
      </c>
    </row>
    <row r="88" spans="1:18" ht="28.5" x14ac:dyDescent="0.25">
      <c r="A88" s="10" t="s">
        <v>127</v>
      </c>
      <c r="B88" s="11">
        <v>75004003</v>
      </c>
      <c r="C88" s="12" t="s">
        <v>128</v>
      </c>
      <c r="D88" s="11">
        <v>3650190</v>
      </c>
      <c r="E88" s="11" t="s">
        <v>42</v>
      </c>
      <c r="F88" s="11">
        <v>2015</v>
      </c>
      <c r="G88" s="13" t="s">
        <v>26</v>
      </c>
      <c r="H88" s="14">
        <v>53</v>
      </c>
      <c r="I88" s="15"/>
      <c r="J88" s="15"/>
      <c r="K88" s="15"/>
      <c r="L88" s="16"/>
      <c r="M88" s="17" t="s">
        <v>22</v>
      </c>
      <c r="N88" s="18">
        <v>1</v>
      </c>
      <c r="O88" s="19"/>
      <c r="P88" s="19">
        <v>53</v>
      </c>
      <c r="Q88" s="20">
        <v>0</v>
      </c>
      <c r="R88" s="20">
        <f t="shared" si="1"/>
        <v>53</v>
      </c>
    </row>
    <row r="89" spans="1:18" ht="28.5" x14ac:dyDescent="0.25">
      <c r="A89" s="10" t="s">
        <v>127</v>
      </c>
      <c r="B89" s="11">
        <v>75004003</v>
      </c>
      <c r="C89" s="12" t="s">
        <v>128</v>
      </c>
      <c r="D89" s="11">
        <v>9086937</v>
      </c>
      <c r="E89" s="11" t="s">
        <v>27</v>
      </c>
      <c r="F89" s="11">
        <v>2015</v>
      </c>
      <c r="G89" s="13" t="s">
        <v>26</v>
      </c>
      <c r="H89" s="14">
        <v>45</v>
      </c>
      <c r="I89" s="15"/>
      <c r="J89" s="15"/>
      <c r="K89" s="15"/>
      <c r="L89" s="16"/>
      <c r="M89" s="17" t="s">
        <v>22</v>
      </c>
      <c r="N89" s="18">
        <v>1</v>
      </c>
      <c r="O89" s="19"/>
      <c r="P89" s="19">
        <v>45</v>
      </c>
      <c r="Q89" s="20">
        <v>0</v>
      </c>
      <c r="R89" s="20">
        <f t="shared" si="1"/>
        <v>45</v>
      </c>
    </row>
    <row r="90" spans="1:18" ht="42.75" x14ac:dyDescent="0.25">
      <c r="A90" s="10" t="s">
        <v>129</v>
      </c>
      <c r="B90" s="11">
        <v>71197729</v>
      </c>
      <c r="C90" s="12" t="s">
        <v>130</v>
      </c>
      <c r="D90" s="11">
        <v>3431782</v>
      </c>
      <c r="E90" s="11" t="s">
        <v>41</v>
      </c>
      <c r="F90" s="11">
        <v>2015</v>
      </c>
      <c r="G90" s="13" t="s">
        <v>26</v>
      </c>
      <c r="H90" s="14">
        <v>140</v>
      </c>
      <c r="I90" s="15"/>
      <c r="J90" s="15"/>
      <c r="K90" s="15"/>
      <c r="L90" s="16"/>
      <c r="M90" s="17" t="s">
        <v>22</v>
      </c>
      <c r="N90" s="18">
        <v>0</v>
      </c>
      <c r="O90" s="19"/>
      <c r="P90" s="19">
        <v>145</v>
      </c>
      <c r="Q90" s="20">
        <v>-5</v>
      </c>
      <c r="R90" s="20">
        <f t="shared" si="1"/>
        <v>140</v>
      </c>
    </row>
    <row r="91" spans="1:18" ht="42.75" x14ac:dyDescent="0.25">
      <c r="A91" s="10" t="s">
        <v>129</v>
      </c>
      <c r="B91" s="11">
        <v>71197729</v>
      </c>
      <c r="C91" s="12" t="s">
        <v>130</v>
      </c>
      <c r="D91" s="11">
        <v>1742378</v>
      </c>
      <c r="E91" s="11" t="s">
        <v>42</v>
      </c>
      <c r="F91" s="11">
        <v>2015</v>
      </c>
      <c r="G91" s="13" t="s">
        <v>26</v>
      </c>
      <c r="H91" s="14">
        <v>37</v>
      </c>
      <c r="I91" s="15"/>
      <c r="J91" s="15"/>
      <c r="K91" s="15"/>
      <c r="L91" s="16"/>
      <c r="M91" s="17" t="s">
        <v>22</v>
      </c>
      <c r="N91" s="18">
        <v>0</v>
      </c>
      <c r="O91" s="19"/>
      <c r="P91" s="19">
        <v>37</v>
      </c>
      <c r="Q91" s="20">
        <v>0</v>
      </c>
      <c r="R91" s="20">
        <f t="shared" si="1"/>
        <v>37</v>
      </c>
    </row>
    <row r="92" spans="1:18" ht="42.75" x14ac:dyDescent="0.25">
      <c r="A92" s="10" t="s">
        <v>129</v>
      </c>
      <c r="B92" s="11">
        <v>71197729</v>
      </c>
      <c r="C92" s="12" t="s">
        <v>130</v>
      </c>
      <c r="D92" s="11">
        <v>2424722</v>
      </c>
      <c r="E92" s="11" t="s">
        <v>27</v>
      </c>
      <c r="F92" s="11">
        <v>2015</v>
      </c>
      <c r="G92" s="13" t="s">
        <v>26</v>
      </c>
      <c r="H92" s="14">
        <v>27</v>
      </c>
      <c r="I92" s="15"/>
      <c r="J92" s="15"/>
      <c r="K92" s="15"/>
      <c r="L92" s="16"/>
      <c r="M92" s="17" t="s">
        <v>22</v>
      </c>
      <c r="N92" s="18">
        <v>0</v>
      </c>
      <c r="O92" s="19"/>
      <c r="P92" s="19">
        <v>27</v>
      </c>
      <c r="Q92" s="20">
        <v>0</v>
      </c>
      <c r="R92" s="20">
        <f t="shared" si="1"/>
        <v>27</v>
      </c>
    </row>
    <row r="93" spans="1:18" ht="42.75" x14ac:dyDescent="0.25">
      <c r="A93" s="10" t="s">
        <v>129</v>
      </c>
      <c r="B93" s="11">
        <v>71197729</v>
      </c>
      <c r="C93" s="12" t="s">
        <v>130</v>
      </c>
      <c r="D93" s="11">
        <v>4685638</v>
      </c>
      <c r="E93" s="11" t="s">
        <v>51</v>
      </c>
      <c r="F93" s="11">
        <v>2015</v>
      </c>
      <c r="G93" s="13" t="s">
        <v>26</v>
      </c>
      <c r="H93" s="14">
        <v>6</v>
      </c>
      <c r="I93" s="15"/>
      <c r="J93" s="15"/>
      <c r="K93" s="15"/>
      <c r="L93" s="16"/>
      <c r="M93" s="17" t="s">
        <v>22</v>
      </c>
      <c r="N93" s="18">
        <v>0</v>
      </c>
      <c r="O93" s="19"/>
      <c r="P93" s="19">
        <v>6</v>
      </c>
      <c r="Q93" s="20">
        <v>0</v>
      </c>
      <c r="R93" s="20">
        <f t="shared" si="1"/>
        <v>6</v>
      </c>
    </row>
    <row r="94" spans="1:18" ht="28.5" x14ac:dyDescent="0.25">
      <c r="A94" s="23" t="s">
        <v>131</v>
      </c>
      <c r="B94" s="11">
        <v>75004020</v>
      </c>
      <c r="C94" s="12" t="s">
        <v>132</v>
      </c>
      <c r="D94" s="11">
        <v>4267964</v>
      </c>
      <c r="E94" s="11" t="s">
        <v>51</v>
      </c>
      <c r="F94" s="11">
        <v>2015</v>
      </c>
      <c r="G94" s="13" t="s">
        <v>26</v>
      </c>
      <c r="H94" s="14">
        <v>45</v>
      </c>
      <c r="I94" s="15"/>
      <c r="J94" s="15"/>
      <c r="K94" s="15"/>
      <c r="L94" s="16"/>
      <c r="M94" s="17" t="s">
        <v>22</v>
      </c>
      <c r="N94" s="18">
        <v>1</v>
      </c>
      <c r="O94" s="19"/>
      <c r="P94" s="19">
        <v>45</v>
      </c>
      <c r="Q94" s="20">
        <v>0</v>
      </c>
      <c r="R94" s="20">
        <f t="shared" si="1"/>
        <v>45</v>
      </c>
    </row>
    <row r="95" spans="1:18" ht="42.75" x14ac:dyDescent="0.25">
      <c r="A95" s="10" t="s">
        <v>133</v>
      </c>
      <c r="B95" s="11">
        <v>61985902</v>
      </c>
      <c r="C95" s="12" t="s">
        <v>134</v>
      </c>
      <c r="D95" s="11">
        <v>5471162</v>
      </c>
      <c r="E95" s="11" t="s">
        <v>41</v>
      </c>
      <c r="F95" s="11">
        <v>2015</v>
      </c>
      <c r="G95" s="13" t="s">
        <v>26</v>
      </c>
      <c r="H95" s="14">
        <v>78</v>
      </c>
      <c r="I95" s="15"/>
      <c r="J95" s="15"/>
      <c r="K95" s="15"/>
      <c r="L95" s="16"/>
      <c r="M95" s="17" t="s">
        <v>22</v>
      </c>
      <c r="N95" s="18">
        <v>1</v>
      </c>
      <c r="O95" s="19"/>
      <c r="P95" s="19">
        <v>78</v>
      </c>
      <c r="Q95" s="20">
        <v>0</v>
      </c>
      <c r="R95" s="20">
        <f t="shared" si="1"/>
        <v>78</v>
      </c>
    </row>
    <row r="96" spans="1:18" ht="42.75" x14ac:dyDescent="0.25">
      <c r="A96" s="10" t="s">
        <v>135</v>
      </c>
      <c r="B96" s="11">
        <v>70892181</v>
      </c>
      <c r="C96" s="12" t="s">
        <v>136</v>
      </c>
      <c r="D96" s="11">
        <v>2770754</v>
      </c>
      <c r="E96" s="11" t="s">
        <v>33</v>
      </c>
      <c r="F96" s="11">
        <v>2015</v>
      </c>
      <c r="G96" s="13" t="s">
        <v>21</v>
      </c>
      <c r="H96" s="14">
        <v>3</v>
      </c>
      <c r="I96" s="15"/>
      <c r="J96" s="15"/>
      <c r="K96" s="15"/>
      <c r="L96" s="16"/>
      <c r="M96" s="17" t="s">
        <v>22</v>
      </c>
      <c r="N96" s="18">
        <v>0</v>
      </c>
      <c r="O96" s="19"/>
      <c r="P96" s="19">
        <v>3</v>
      </c>
      <c r="Q96" s="20">
        <v>0</v>
      </c>
      <c r="R96" s="20">
        <f t="shared" si="1"/>
        <v>3</v>
      </c>
    </row>
    <row r="97" spans="1:18" ht="28.5" x14ac:dyDescent="0.25">
      <c r="A97" s="10" t="s">
        <v>137</v>
      </c>
      <c r="B97" s="11">
        <v>70008922</v>
      </c>
      <c r="C97" s="12" t="s">
        <v>138</v>
      </c>
      <c r="D97" s="11">
        <v>4339830</v>
      </c>
      <c r="E97" s="11" t="s">
        <v>42</v>
      </c>
      <c r="F97" s="11">
        <v>2015</v>
      </c>
      <c r="G97" s="13" t="s">
        <v>26</v>
      </c>
      <c r="H97" s="14">
        <v>39</v>
      </c>
      <c r="I97" s="15"/>
      <c r="J97" s="15"/>
      <c r="K97" s="15"/>
      <c r="L97" s="16"/>
      <c r="M97" s="17" t="s">
        <v>22</v>
      </c>
      <c r="N97" s="18">
        <v>0</v>
      </c>
      <c r="O97" s="19"/>
      <c r="P97" s="19">
        <v>39</v>
      </c>
      <c r="Q97" s="20">
        <v>0</v>
      </c>
      <c r="R97" s="20">
        <f t="shared" si="1"/>
        <v>39</v>
      </c>
    </row>
    <row r="98" spans="1:18" ht="28.5" x14ac:dyDescent="0.25">
      <c r="A98" s="10" t="s">
        <v>139</v>
      </c>
      <c r="B98" s="11">
        <v>28633342</v>
      </c>
      <c r="C98" s="12" t="s">
        <v>140</v>
      </c>
      <c r="D98" s="11">
        <v>8256894</v>
      </c>
      <c r="E98" s="11" t="s">
        <v>42</v>
      </c>
      <c r="F98" s="11">
        <v>2015</v>
      </c>
      <c r="G98" s="13" t="s">
        <v>26</v>
      </c>
      <c r="H98" s="14">
        <v>62</v>
      </c>
      <c r="I98" s="15"/>
      <c r="J98" s="15"/>
      <c r="K98" s="15"/>
      <c r="L98" s="16"/>
      <c r="M98" s="17" t="s">
        <v>22</v>
      </c>
      <c r="N98" s="18">
        <v>0</v>
      </c>
      <c r="O98" s="19"/>
      <c r="P98" s="19">
        <v>62</v>
      </c>
      <c r="Q98" s="20">
        <v>0</v>
      </c>
      <c r="R98" s="20">
        <f t="shared" si="1"/>
        <v>62</v>
      </c>
    </row>
    <row r="99" spans="1:18" ht="42.75" x14ac:dyDescent="0.25">
      <c r="A99" s="10" t="s">
        <v>141</v>
      </c>
      <c r="B99" s="11">
        <v>75004381</v>
      </c>
      <c r="C99" s="12" t="s">
        <v>142</v>
      </c>
      <c r="D99" s="11">
        <v>5699652</v>
      </c>
      <c r="E99" s="11" t="s">
        <v>42</v>
      </c>
      <c r="F99" s="11">
        <v>2015</v>
      </c>
      <c r="G99" s="13" t="s">
        <v>26</v>
      </c>
      <c r="H99" s="14">
        <v>53</v>
      </c>
      <c r="I99" s="15"/>
      <c r="J99" s="15"/>
      <c r="K99" s="15"/>
      <c r="L99" s="16"/>
      <c r="M99" s="17" t="s">
        <v>22</v>
      </c>
      <c r="N99" s="18">
        <v>1</v>
      </c>
      <c r="O99" s="19"/>
      <c r="P99" s="19">
        <v>53</v>
      </c>
      <c r="Q99" s="20">
        <v>0</v>
      </c>
      <c r="R99" s="20">
        <f t="shared" si="1"/>
        <v>53</v>
      </c>
    </row>
    <row r="100" spans="1:18" ht="57" x14ac:dyDescent="0.25">
      <c r="A100" s="10" t="s">
        <v>143</v>
      </c>
      <c r="B100" s="11">
        <v>27836886</v>
      </c>
      <c r="C100" s="12" t="s">
        <v>144</v>
      </c>
      <c r="D100" s="11">
        <v>4183576</v>
      </c>
      <c r="E100" s="11" t="s">
        <v>80</v>
      </c>
      <c r="F100" s="11">
        <v>2015</v>
      </c>
      <c r="G100" s="13" t="s">
        <v>21</v>
      </c>
      <c r="H100" s="14">
        <v>3.5</v>
      </c>
      <c r="I100" s="15"/>
      <c r="J100" s="15">
        <v>2.5</v>
      </c>
      <c r="K100" s="15"/>
      <c r="L100" s="16" t="s">
        <v>305</v>
      </c>
      <c r="M100" s="17" t="s">
        <v>22</v>
      </c>
      <c r="N100" s="18">
        <v>0</v>
      </c>
      <c r="O100" s="19"/>
      <c r="P100" s="19">
        <v>3.5</v>
      </c>
      <c r="Q100" s="20">
        <v>0</v>
      </c>
      <c r="R100" s="20">
        <f t="shared" si="1"/>
        <v>6</v>
      </c>
    </row>
    <row r="101" spans="1:18" ht="42.75" x14ac:dyDescent="0.25">
      <c r="A101" s="12" t="s">
        <v>145</v>
      </c>
      <c r="B101" s="11">
        <v>66181399</v>
      </c>
      <c r="C101" s="12" t="s">
        <v>146</v>
      </c>
      <c r="D101" s="11">
        <v>2799221</v>
      </c>
      <c r="E101" s="11" t="s">
        <v>29</v>
      </c>
      <c r="F101" s="11">
        <v>2017</v>
      </c>
      <c r="G101" s="13" t="s">
        <v>21</v>
      </c>
      <c r="H101" s="14">
        <v>0</v>
      </c>
      <c r="I101" s="24"/>
      <c r="J101" s="24"/>
      <c r="K101" s="15">
        <v>3.1</v>
      </c>
      <c r="L101" s="16" t="s">
        <v>74</v>
      </c>
      <c r="M101" s="17" t="s">
        <v>22</v>
      </c>
      <c r="N101" s="18"/>
      <c r="O101" s="19"/>
      <c r="P101" s="19">
        <v>0</v>
      </c>
      <c r="Q101" s="20">
        <v>0</v>
      </c>
      <c r="R101" s="20">
        <f t="shared" si="1"/>
        <v>3.1</v>
      </c>
    </row>
    <row r="102" spans="1:18" ht="42.75" x14ac:dyDescent="0.25">
      <c r="A102" s="12" t="s">
        <v>145</v>
      </c>
      <c r="B102" s="11">
        <v>66181399</v>
      </c>
      <c r="C102" s="12" t="s">
        <v>146</v>
      </c>
      <c r="D102" s="11">
        <v>2485003</v>
      </c>
      <c r="E102" s="11" t="s">
        <v>68</v>
      </c>
      <c r="F102" s="11">
        <v>2015</v>
      </c>
      <c r="G102" s="13" t="s">
        <v>21</v>
      </c>
      <c r="H102" s="14">
        <v>4.1479999999999997</v>
      </c>
      <c r="I102" s="15"/>
      <c r="J102" s="15"/>
      <c r="K102" s="15"/>
      <c r="L102" s="16"/>
      <c r="M102" s="17" t="s">
        <v>22</v>
      </c>
      <c r="N102" s="18">
        <v>0</v>
      </c>
      <c r="O102" s="19"/>
      <c r="P102" s="19">
        <v>4.1479999999999997</v>
      </c>
      <c r="Q102" s="20">
        <v>0</v>
      </c>
      <c r="R102" s="20">
        <f t="shared" si="1"/>
        <v>4.1479999999999997</v>
      </c>
    </row>
    <row r="103" spans="1:18" ht="42.75" x14ac:dyDescent="0.25">
      <c r="A103" s="10" t="s">
        <v>147</v>
      </c>
      <c r="B103" s="11">
        <v>2159554</v>
      </c>
      <c r="C103" s="12" t="s">
        <v>148</v>
      </c>
      <c r="D103" s="11">
        <v>2583888</v>
      </c>
      <c r="E103" s="11" t="s">
        <v>25</v>
      </c>
      <c r="F103" s="11">
        <v>2017</v>
      </c>
      <c r="G103" s="13" t="s">
        <v>26</v>
      </c>
      <c r="H103" s="14">
        <v>0</v>
      </c>
      <c r="I103" s="15">
        <v>10</v>
      </c>
      <c r="J103" s="15"/>
      <c r="K103" s="15"/>
      <c r="L103" s="16"/>
      <c r="M103" s="17" t="s">
        <v>22</v>
      </c>
      <c r="N103" s="18">
        <v>0</v>
      </c>
      <c r="O103" s="19">
        <v>1</v>
      </c>
      <c r="P103" s="19">
        <v>0</v>
      </c>
      <c r="Q103" s="20">
        <v>0</v>
      </c>
      <c r="R103" s="20">
        <f t="shared" si="1"/>
        <v>10</v>
      </c>
    </row>
    <row r="104" spans="1:18" ht="42.75" x14ac:dyDescent="0.25">
      <c r="A104" s="10" t="s">
        <v>147</v>
      </c>
      <c r="B104" s="11">
        <v>2159554</v>
      </c>
      <c r="C104" s="12" t="s">
        <v>148</v>
      </c>
      <c r="D104" s="11">
        <v>7806289</v>
      </c>
      <c r="E104" s="11" t="s">
        <v>25</v>
      </c>
      <c r="F104" s="11">
        <v>2017</v>
      </c>
      <c r="G104" s="13" t="s">
        <v>26</v>
      </c>
      <c r="H104" s="14">
        <v>0</v>
      </c>
      <c r="I104" s="15">
        <v>77</v>
      </c>
      <c r="J104" s="15"/>
      <c r="K104" s="15"/>
      <c r="L104" s="16"/>
      <c r="M104" s="17" t="s">
        <v>22</v>
      </c>
      <c r="N104" s="18">
        <v>0</v>
      </c>
      <c r="O104" s="19">
        <v>1</v>
      </c>
      <c r="P104" s="19">
        <v>32</v>
      </c>
      <c r="Q104" s="20">
        <v>0</v>
      </c>
      <c r="R104" s="20">
        <f t="shared" si="1"/>
        <v>77</v>
      </c>
    </row>
    <row r="105" spans="1:18" ht="42.75" x14ac:dyDescent="0.25">
      <c r="A105" s="25" t="s">
        <v>147</v>
      </c>
      <c r="B105" s="26">
        <v>2159554</v>
      </c>
      <c r="C105" s="27" t="s">
        <v>148</v>
      </c>
      <c r="D105" s="26">
        <v>8249258</v>
      </c>
      <c r="E105" s="11" t="s">
        <v>28</v>
      </c>
      <c r="F105" s="11">
        <v>2019</v>
      </c>
      <c r="G105" s="28" t="s">
        <v>21</v>
      </c>
      <c r="H105" s="14">
        <v>1.6</v>
      </c>
      <c r="I105" s="11"/>
      <c r="J105" s="11"/>
      <c r="K105" s="11"/>
      <c r="L105" s="11"/>
      <c r="M105" s="11" t="s">
        <v>22</v>
      </c>
      <c r="N105" s="18">
        <v>0</v>
      </c>
      <c r="O105" s="19"/>
      <c r="P105" s="19">
        <v>0</v>
      </c>
      <c r="Q105" s="20" t="s">
        <v>85</v>
      </c>
      <c r="R105" s="20">
        <f t="shared" si="1"/>
        <v>1.6</v>
      </c>
    </row>
    <row r="106" spans="1:18" ht="42.75" x14ac:dyDescent="0.25">
      <c r="A106" s="10" t="s">
        <v>147</v>
      </c>
      <c r="B106" s="11">
        <v>2159554</v>
      </c>
      <c r="C106" s="12" t="s">
        <v>148</v>
      </c>
      <c r="D106" s="11">
        <v>9912805</v>
      </c>
      <c r="E106" s="11" t="s">
        <v>30</v>
      </c>
      <c r="F106" s="11">
        <v>2017</v>
      </c>
      <c r="G106" s="13" t="s">
        <v>26</v>
      </c>
      <c r="H106" s="14">
        <v>12</v>
      </c>
      <c r="I106" s="15"/>
      <c r="J106" s="15"/>
      <c r="K106" s="15"/>
      <c r="L106" s="16"/>
      <c r="M106" s="17" t="s">
        <v>22</v>
      </c>
      <c r="N106" s="18">
        <v>0</v>
      </c>
      <c r="O106" s="19"/>
      <c r="P106" s="19">
        <v>12</v>
      </c>
      <c r="Q106" s="20">
        <v>0</v>
      </c>
      <c r="R106" s="20">
        <f t="shared" si="1"/>
        <v>12</v>
      </c>
    </row>
    <row r="107" spans="1:18" ht="42.75" x14ac:dyDescent="0.25">
      <c r="A107" s="25" t="s">
        <v>147</v>
      </c>
      <c r="B107" s="26">
        <v>2159554</v>
      </c>
      <c r="C107" s="27" t="s">
        <v>148</v>
      </c>
      <c r="D107" s="26">
        <v>4441401</v>
      </c>
      <c r="E107" s="26" t="s">
        <v>80</v>
      </c>
      <c r="F107" s="26">
        <v>2018</v>
      </c>
      <c r="G107" s="28" t="s">
        <v>21</v>
      </c>
      <c r="H107" s="14">
        <v>0</v>
      </c>
      <c r="I107" s="29"/>
      <c r="J107" s="29"/>
      <c r="K107" s="30">
        <v>2</v>
      </c>
      <c r="L107" s="31" t="s">
        <v>149</v>
      </c>
      <c r="M107" s="32" t="s">
        <v>22</v>
      </c>
      <c r="N107" s="18">
        <v>0</v>
      </c>
      <c r="O107" s="19"/>
      <c r="P107" s="19">
        <v>0</v>
      </c>
      <c r="Q107" s="20">
        <v>0</v>
      </c>
      <c r="R107" s="20">
        <f t="shared" si="1"/>
        <v>2</v>
      </c>
    </row>
    <row r="108" spans="1:18" ht="42.75" x14ac:dyDescent="0.25">
      <c r="A108" s="10" t="s">
        <v>150</v>
      </c>
      <c r="B108" s="11">
        <v>70599963</v>
      </c>
      <c r="C108" s="12" t="s">
        <v>151</v>
      </c>
      <c r="D108" s="11">
        <v>6828024</v>
      </c>
      <c r="E108" s="11" t="s">
        <v>25</v>
      </c>
      <c r="F108" s="11">
        <v>2015</v>
      </c>
      <c r="G108" s="13" t="s">
        <v>26</v>
      </c>
      <c r="H108" s="14">
        <v>0</v>
      </c>
      <c r="I108" s="15">
        <v>17</v>
      </c>
      <c r="J108" s="15"/>
      <c r="K108" s="15"/>
      <c r="L108" s="16" t="s">
        <v>152</v>
      </c>
      <c r="M108" s="17" t="s">
        <v>22</v>
      </c>
      <c r="N108" s="18">
        <v>0</v>
      </c>
      <c r="O108" s="19">
        <v>1</v>
      </c>
      <c r="P108" s="19">
        <v>0</v>
      </c>
      <c r="Q108" s="20">
        <v>0</v>
      </c>
      <c r="R108" s="20">
        <f t="shared" si="1"/>
        <v>17</v>
      </c>
    </row>
    <row r="109" spans="1:18" ht="42.75" x14ac:dyDescent="0.25">
      <c r="A109" s="10" t="s">
        <v>150</v>
      </c>
      <c r="B109" s="11">
        <v>70599963</v>
      </c>
      <c r="C109" s="12" t="s">
        <v>151</v>
      </c>
      <c r="D109" s="11">
        <v>1711215</v>
      </c>
      <c r="E109" s="11" t="s">
        <v>68</v>
      </c>
      <c r="F109" s="11">
        <v>2015</v>
      </c>
      <c r="G109" s="13" t="s">
        <v>21</v>
      </c>
      <c r="H109" s="14">
        <v>5</v>
      </c>
      <c r="I109" s="15"/>
      <c r="J109" s="15"/>
      <c r="K109" s="15"/>
      <c r="L109" s="16"/>
      <c r="M109" s="17" t="s">
        <v>22</v>
      </c>
      <c r="N109" s="18">
        <v>0</v>
      </c>
      <c r="O109" s="19"/>
      <c r="P109" s="19">
        <v>5</v>
      </c>
      <c r="Q109" s="20">
        <v>0</v>
      </c>
      <c r="R109" s="20">
        <f t="shared" si="1"/>
        <v>5</v>
      </c>
    </row>
    <row r="110" spans="1:18" ht="42.75" x14ac:dyDescent="0.25">
      <c r="A110" s="10" t="s">
        <v>150</v>
      </c>
      <c r="B110" s="11">
        <v>70599963</v>
      </c>
      <c r="C110" s="12" t="s">
        <v>151</v>
      </c>
      <c r="D110" s="11">
        <v>6126836</v>
      </c>
      <c r="E110" s="11" t="s">
        <v>153</v>
      </c>
      <c r="F110" s="11">
        <v>2015</v>
      </c>
      <c r="G110" s="13" t="s">
        <v>21</v>
      </c>
      <c r="H110" s="14">
        <v>2.2000000000000002</v>
      </c>
      <c r="I110" s="15"/>
      <c r="J110" s="15"/>
      <c r="K110" s="15"/>
      <c r="L110" s="16"/>
      <c r="M110" s="17" t="s">
        <v>22</v>
      </c>
      <c r="N110" s="18">
        <v>0</v>
      </c>
      <c r="O110" s="19"/>
      <c r="P110" s="19">
        <v>2.2000000000000002</v>
      </c>
      <c r="Q110" s="20">
        <v>0</v>
      </c>
      <c r="R110" s="20">
        <f t="shared" si="1"/>
        <v>2.2000000000000002</v>
      </c>
    </row>
    <row r="111" spans="1:18" ht="42.75" x14ac:dyDescent="0.25">
      <c r="A111" s="10" t="s">
        <v>150</v>
      </c>
      <c r="B111" s="11">
        <v>70599963</v>
      </c>
      <c r="C111" s="12" t="s">
        <v>151</v>
      </c>
      <c r="D111" s="11">
        <v>4082996</v>
      </c>
      <c r="E111" s="11" t="s">
        <v>80</v>
      </c>
      <c r="F111" s="11">
        <v>2015</v>
      </c>
      <c r="G111" s="13" t="s">
        <v>21</v>
      </c>
      <c r="H111" s="14">
        <v>5.05</v>
      </c>
      <c r="I111" s="15"/>
      <c r="J111" s="15"/>
      <c r="K111" s="17"/>
      <c r="L111" s="16"/>
      <c r="M111" s="17" t="s">
        <v>22</v>
      </c>
      <c r="N111" s="18">
        <v>0</v>
      </c>
      <c r="O111" s="19"/>
      <c r="P111" s="19">
        <v>5.05</v>
      </c>
      <c r="Q111" s="20">
        <v>0</v>
      </c>
      <c r="R111" s="20">
        <f t="shared" si="1"/>
        <v>5.05</v>
      </c>
    </row>
    <row r="112" spans="1:18" ht="42.75" x14ac:dyDescent="0.25">
      <c r="A112" s="10" t="s">
        <v>150</v>
      </c>
      <c r="B112" s="11">
        <v>70599963</v>
      </c>
      <c r="C112" s="12" t="s">
        <v>151</v>
      </c>
      <c r="D112" s="11">
        <v>3412710</v>
      </c>
      <c r="E112" s="11" t="s">
        <v>154</v>
      </c>
      <c r="F112" s="11">
        <v>2015</v>
      </c>
      <c r="G112" s="13" t="s">
        <v>26</v>
      </c>
      <c r="H112" s="14">
        <v>14</v>
      </c>
      <c r="I112" s="15"/>
      <c r="J112" s="15"/>
      <c r="K112" s="15"/>
      <c r="L112" s="16"/>
      <c r="M112" s="17" t="s">
        <v>22</v>
      </c>
      <c r="N112" s="18">
        <v>0</v>
      </c>
      <c r="O112" s="19"/>
      <c r="P112" s="19">
        <v>14</v>
      </c>
      <c r="Q112" s="20">
        <v>0</v>
      </c>
      <c r="R112" s="20">
        <f t="shared" si="1"/>
        <v>14</v>
      </c>
    </row>
    <row r="113" spans="1:18" ht="42.75" x14ac:dyDescent="0.25">
      <c r="A113" s="10" t="s">
        <v>150</v>
      </c>
      <c r="B113" s="11">
        <v>70599963</v>
      </c>
      <c r="C113" s="12" t="s">
        <v>151</v>
      </c>
      <c r="D113" s="11">
        <v>2496384</v>
      </c>
      <c r="E113" s="11" t="s">
        <v>33</v>
      </c>
      <c r="F113" s="11">
        <v>2015</v>
      </c>
      <c r="G113" s="13" t="s">
        <v>21</v>
      </c>
      <c r="H113" s="14">
        <v>1.83</v>
      </c>
      <c r="I113" s="15"/>
      <c r="J113" s="15"/>
      <c r="K113" s="15"/>
      <c r="L113" s="16"/>
      <c r="M113" s="17" t="s">
        <v>22</v>
      </c>
      <c r="N113" s="18">
        <v>0</v>
      </c>
      <c r="O113" s="19"/>
      <c r="P113" s="19">
        <v>1.83</v>
      </c>
      <c r="Q113" s="20">
        <v>0</v>
      </c>
      <c r="R113" s="20">
        <f t="shared" si="1"/>
        <v>1.83</v>
      </c>
    </row>
    <row r="114" spans="1:18" ht="42.75" x14ac:dyDescent="0.25">
      <c r="A114" s="10" t="s">
        <v>155</v>
      </c>
      <c r="B114" s="11">
        <v>25900757</v>
      </c>
      <c r="C114" s="12" t="s">
        <v>156</v>
      </c>
      <c r="D114" s="11">
        <v>5468799</v>
      </c>
      <c r="E114" s="11" t="s">
        <v>68</v>
      </c>
      <c r="F114" s="11">
        <v>2015</v>
      </c>
      <c r="G114" s="13" t="s">
        <v>21</v>
      </c>
      <c r="H114" s="14">
        <v>1</v>
      </c>
      <c r="I114" s="15"/>
      <c r="J114" s="15"/>
      <c r="K114" s="15"/>
      <c r="L114" s="16"/>
      <c r="M114" s="17" t="s">
        <v>22</v>
      </c>
      <c r="N114" s="18">
        <v>0</v>
      </c>
      <c r="O114" s="19"/>
      <c r="P114" s="19">
        <v>1</v>
      </c>
      <c r="Q114" s="20">
        <v>0</v>
      </c>
      <c r="R114" s="20">
        <f t="shared" si="1"/>
        <v>1</v>
      </c>
    </row>
    <row r="115" spans="1:18" ht="42.75" x14ac:dyDescent="0.25">
      <c r="A115" s="10" t="s">
        <v>157</v>
      </c>
      <c r="B115" s="11">
        <v>73634671</v>
      </c>
      <c r="C115" s="12" t="s">
        <v>158</v>
      </c>
      <c r="D115" s="11">
        <v>9004092</v>
      </c>
      <c r="E115" s="11" t="s">
        <v>58</v>
      </c>
      <c r="F115" s="11">
        <v>2015</v>
      </c>
      <c r="G115" s="13" t="s">
        <v>26</v>
      </c>
      <c r="H115" s="14">
        <v>30</v>
      </c>
      <c r="I115" s="15"/>
      <c r="J115" s="15"/>
      <c r="K115" s="15"/>
      <c r="L115" s="16"/>
      <c r="M115" s="17" t="s">
        <v>22</v>
      </c>
      <c r="N115" s="18">
        <v>0</v>
      </c>
      <c r="O115" s="19"/>
      <c r="P115" s="19">
        <v>30</v>
      </c>
      <c r="Q115" s="20">
        <v>0</v>
      </c>
      <c r="R115" s="20">
        <f t="shared" si="1"/>
        <v>30</v>
      </c>
    </row>
    <row r="116" spans="1:18" ht="42.75" x14ac:dyDescent="0.25">
      <c r="A116" s="10" t="s">
        <v>159</v>
      </c>
      <c r="B116" s="11">
        <v>45180326</v>
      </c>
      <c r="C116" s="12" t="s">
        <v>160</v>
      </c>
      <c r="D116" s="11">
        <v>4362944</v>
      </c>
      <c r="E116" s="11" t="s">
        <v>57</v>
      </c>
      <c r="F116" s="11">
        <v>2015</v>
      </c>
      <c r="G116" s="13" t="s">
        <v>21</v>
      </c>
      <c r="H116" s="14">
        <v>4.9000000000000004</v>
      </c>
      <c r="I116" s="15"/>
      <c r="J116" s="15"/>
      <c r="K116" s="15"/>
      <c r="L116" s="16"/>
      <c r="M116" s="17" t="s">
        <v>22</v>
      </c>
      <c r="N116" s="18">
        <v>0</v>
      </c>
      <c r="O116" s="19"/>
      <c r="P116" s="19">
        <v>4.9000000000000004</v>
      </c>
      <c r="Q116" s="20">
        <v>0</v>
      </c>
      <c r="R116" s="20">
        <f t="shared" si="1"/>
        <v>4.9000000000000004</v>
      </c>
    </row>
    <row r="117" spans="1:18" ht="42.75" x14ac:dyDescent="0.25">
      <c r="A117" s="10" t="s">
        <v>159</v>
      </c>
      <c r="B117" s="11">
        <v>45180326</v>
      </c>
      <c r="C117" s="12" t="s">
        <v>160</v>
      </c>
      <c r="D117" s="11">
        <v>7980945</v>
      </c>
      <c r="E117" s="11" t="s">
        <v>29</v>
      </c>
      <c r="F117" s="11">
        <v>2015</v>
      </c>
      <c r="G117" s="13" t="s">
        <v>21</v>
      </c>
      <c r="H117" s="14">
        <v>4.5</v>
      </c>
      <c r="I117" s="15"/>
      <c r="J117" s="15"/>
      <c r="K117" s="15"/>
      <c r="L117" s="16"/>
      <c r="M117" s="17" t="s">
        <v>22</v>
      </c>
      <c r="N117" s="18">
        <v>0</v>
      </c>
      <c r="O117" s="19"/>
      <c r="P117" s="19">
        <v>4.5</v>
      </c>
      <c r="Q117" s="20">
        <v>0</v>
      </c>
      <c r="R117" s="20">
        <f t="shared" si="1"/>
        <v>4.5</v>
      </c>
    </row>
    <row r="118" spans="1:18" ht="42.75" x14ac:dyDescent="0.25">
      <c r="A118" s="10" t="s">
        <v>159</v>
      </c>
      <c r="B118" s="11">
        <v>45180326</v>
      </c>
      <c r="C118" s="12" t="s">
        <v>160</v>
      </c>
      <c r="D118" s="11">
        <v>9009912</v>
      </c>
      <c r="E118" s="11" t="s">
        <v>20</v>
      </c>
      <c r="F118" s="11">
        <v>2015</v>
      </c>
      <c r="G118" s="13" t="s">
        <v>21</v>
      </c>
      <c r="H118" s="14">
        <v>12.09</v>
      </c>
      <c r="I118" s="15"/>
      <c r="J118" s="15"/>
      <c r="K118" s="15"/>
      <c r="L118" s="16"/>
      <c r="M118" s="17" t="s">
        <v>22</v>
      </c>
      <c r="N118" s="18">
        <v>0</v>
      </c>
      <c r="O118" s="19"/>
      <c r="P118" s="19">
        <v>12.09</v>
      </c>
      <c r="Q118" s="20">
        <v>0</v>
      </c>
      <c r="R118" s="20">
        <f t="shared" si="1"/>
        <v>12.09</v>
      </c>
    </row>
    <row r="119" spans="1:18" ht="42.75" x14ac:dyDescent="0.25">
      <c r="A119" s="10" t="s">
        <v>159</v>
      </c>
      <c r="B119" s="11">
        <v>45180326</v>
      </c>
      <c r="C119" s="12" t="s">
        <v>160</v>
      </c>
      <c r="D119" s="11">
        <v>2964461</v>
      </c>
      <c r="E119" s="11" t="s">
        <v>52</v>
      </c>
      <c r="F119" s="11">
        <v>2015</v>
      </c>
      <c r="G119" s="13" t="s">
        <v>21</v>
      </c>
      <c r="H119" s="14">
        <v>4.5999999999999996</v>
      </c>
      <c r="I119" s="15"/>
      <c r="J119" s="15"/>
      <c r="K119" s="15"/>
      <c r="L119" s="16"/>
      <c r="M119" s="17" t="s">
        <v>22</v>
      </c>
      <c r="N119" s="18">
        <v>0</v>
      </c>
      <c r="O119" s="19"/>
      <c r="P119" s="19">
        <v>4.5999999999999996</v>
      </c>
      <c r="Q119" s="20">
        <v>0</v>
      </c>
      <c r="R119" s="20">
        <f t="shared" si="1"/>
        <v>4.5999999999999996</v>
      </c>
    </row>
    <row r="120" spans="1:18" ht="42.75" x14ac:dyDescent="0.25">
      <c r="A120" s="10" t="s">
        <v>159</v>
      </c>
      <c r="B120" s="11">
        <v>45180326</v>
      </c>
      <c r="C120" s="12" t="s">
        <v>160</v>
      </c>
      <c r="D120" s="11">
        <v>3235520</v>
      </c>
      <c r="E120" s="11" t="s">
        <v>52</v>
      </c>
      <c r="F120" s="11">
        <v>2015</v>
      </c>
      <c r="G120" s="13" t="s">
        <v>21</v>
      </c>
      <c r="H120" s="14">
        <v>8.85</v>
      </c>
      <c r="I120" s="15"/>
      <c r="J120" s="15"/>
      <c r="K120" s="15"/>
      <c r="L120" s="16"/>
      <c r="M120" s="17" t="s">
        <v>22</v>
      </c>
      <c r="N120" s="18">
        <v>0</v>
      </c>
      <c r="O120" s="19"/>
      <c r="P120" s="19">
        <v>5.35</v>
      </c>
      <c r="Q120" s="20">
        <v>3.5</v>
      </c>
      <c r="R120" s="20">
        <f t="shared" si="1"/>
        <v>8.85</v>
      </c>
    </row>
    <row r="121" spans="1:18" ht="42.75" x14ac:dyDescent="0.25">
      <c r="A121" s="10" t="s">
        <v>161</v>
      </c>
      <c r="B121" s="11">
        <v>60339241</v>
      </c>
      <c r="C121" s="12" t="s">
        <v>162</v>
      </c>
      <c r="D121" s="11">
        <v>2945433</v>
      </c>
      <c r="E121" s="11" t="s">
        <v>49</v>
      </c>
      <c r="F121" s="11">
        <v>2015</v>
      </c>
      <c r="G121" s="13" t="s">
        <v>21</v>
      </c>
      <c r="H121" s="14">
        <v>6</v>
      </c>
      <c r="I121" s="15"/>
      <c r="J121" s="15"/>
      <c r="K121" s="15"/>
      <c r="L121" s="16"/>
      <c r="M121" s="17" t="s">
        <v>22</v>
      </c>
      <c r="N121" s="18">
        <v>0</v>
      </c>
      <c r="O121" s="19"/>
      <c r="P121" s="19">
        <v>6</v>
      </c>
      <c r="Q121" s="20">
        <v>0</v>
      </c>
      <c r="R121" s="20">
        <f t="shared" si="1"/>
        <v>6</v>
      </c>
    </row>
    <row r="122" spans="1:18" ht="42.75" x14ac:dyDescent="0.25">
      <c r="A122" s="10" t="s">
        <v>161</v>
      </c>
      <c r="B122" s="11">
        <v>60339241</v>
      </c>
      <c r="C122" s="12" t="s">
        <v>162</v>
      </c>
      <c r="D122" s="11">
        <v>5410563</v>
      </c>
      <c r="E122" s="11" t="s">
        <v>42</v>
      </c>
      <c r="F122" s="11">
        <v>2015</v>
      </c>
      <c r="G122" s="13" t="s">
        <v>26</v>
      </c>
      <c r="H122" s="14">
        <v>35</v>
      </c>
      <c r="I122" s="15"/>
      <c r="J122" s="15"/>
      <c r="K122" s="15"/>
      <c r="L122" s="16"/>
      <c r="M122" s="17" t="s">
        <v>22</v>
      </c>
      <c r="N122" s="18">
        <v>0</v>
      </c>
      <c r="O122" s="19"/>
      <c r="P122" s="19">
        <v>35</v>
      </c>
      <c r="Q122" s="20">
        <v>0</v>
      </c>
      <c r="R122" s="20">
        <f t="shared" si="1"/>
        <v>35</v>
      </c>
    </row>
    <row r="123" spans="1:18" ht="42.75" x14ac:dyDescent="0.25">
      <c r="A123" s="10" t="s">
        <v>161</v>
      </c>
      <c r="B123" s="11">
        <v>60339241</v>
      </c>
      <c r="C123" s="12" t="s">
        <v>162</v>
      </c>
      <c r="D123" s="11">
        <v>9825174</v>
      </c>
      <c r="E123" s="11" t="s">
        <v>42</v>
      </c>
      <c r="F123" s="11">
        <v>2015</v>
      </c>
      <c r="G123" s="13" t="s">
        <v>26</v>
      </c>
      <c r="H123" s="14">
        <v>20</v>
      </c>
      <c r="I123" s="15"/>
      <c r="J123" s="15"/>
      <c r="K123" s="15"/>
      <c r="L123" s="16"/>
      <c r="M123" s="17" t="s">
        <v>22</v>
      </c>
      <c r="N123" s="18">
        <v>0</v>
      </c>
      <c r="O123" s="19"/>
      <c r="P123" s="19">
        <v>24</v>
      </c>
      <c r="Q123" s="20">
        <v>-4</v>
      </c>
      <c r="R123" s="20">
        <f t="shared" si="1"/>
        <v>20</v>
      </c>
    </row>
    <row r="124" spans="1:18" ht="42.75" x14ac:dyDescent="0.25">
      <c r="A124" s="10" t="s">
        <v>161</v>
      </c>
      <c r="B124" s="11">
        <v>60339241</v>
      </c>
      <c r="C124" s="12" t="s">
        <v>162</v>
      </c>
      <c r="D124" s="11">
        <v>6965737</v>
      </c>
      <c r="E124" s="11" t="s">
        <v>27</v>
      </c>
      <c r="F124" s="11">
        <v>2015</v>
      </c>
      <c r="G124" s="13" t="s">
        <v>26</v>
      </c>
      <c r="H124" s="14">
        <v>14</v>
      </c>
      <c r="I124" s="15"/>
      <c r="J124" s="15"/>
      <c r="K124" s="15"/>
      <c r="L124" s="16"/>
      <c r="M124" s="17" t="s">
        <v>22</v>
      </c>
      <c r="N124" s="18">
        <v>0</v>
      </c>
      <c r="O124" s="19"/>
      <c r="P124" s="19">
        <v>14</v>
      </c>
      <c r="Q124" s="20">
        <v>0</v>
      </c>
      <c r="R124" s="20">
        <f t="shared" si="1"/>
        <v>14</v>
      </c>
    </row>
    <row r="125" spans="1:18" ht="42.75" x14ac:dyDescent="0.25">
      <c r="A125" s="10" t="s">
        <v>161</v>
      </c>
      <c r="B125" s="11">
        <v>60339241</v>
      </c>
      <c r="C125" s="12" t="s">
        <v>162</v>
      </c>
      <c r="D125" s="11">
        <v>6281058</v>
      </c>
      <c r="E125" s="11" t="s">
        <v>52</v>
      </c>
      <c r="F125" s="11">
        <v>2015</v>
      </c>
      <c r="G125" s="13" t="s">
        <v>21</v>
      </c>
      <c r="H125" s="14">
        <v>3.4499999999999997</v>
      </c>
      <c r="I125" s="15"/>
      <c r="J125" s="15"/>
      <c r="K125" s="15"/>
      <c r="L125" s="16"/>
      <c r="M125" s="17" t="s">
        <v>22</v>
      </c>
      <c r="N125" s="18">
        <v>0</v>
      </c>
      <c r="O125" s="19"/>
      <c r="P125" s="19">
        <v>2.0499999999999998</v>
      </c>
      <c r="Q125" s="20">
        <v>1.4</v>
      </c>
      <c r="R125" s="20">
        <f t="shared" si="1"/>
        <v>3.4499999999999997</v>
      </c>
    </row>
    <row r="126" spans="1:18" ht="42.75" x14ac:dyDescent="0.25">
      <c r="A126" s="10" t="s">
        <v>163</v>
      </c>
      <c r="B126" s="11">
        <v>70236445</v>
      </c>
      <c r="C126" s="12" t="s">
        <v>164</v>
      </c>
      <c r="D126" s="11">
        <v>7208108</v>
      </c>
      <c r="E126" s="11" t="s">
        <v>25</v>
      </c>
      <c r="F126" s="11">
        <v>2015</v>
      </c>
      <c r="G126" s="13" t="s">
        <v>26</v>
      </c>
      <c r="H126" s="14">
        <v>0</v>
      </c>
      <c r="I126" s="15">
        <v>7</v>
      </c>
      <c r="J126" s="15"/>
      <c r="K126" s="15"/>
      <c r="L126" s="16"/>
      <c r="M126" s="17" t="s">
        <v>22</v>
      </c>
      <c r="N126" s="18">
        <v>0</v>
      </c>
      <c r="O126" s="19">
        <v>1</v>
      </c>
      <c r="P126" s="19">
        <v>0</v>
      </c>
      <c r="Q126" s="20">
        <v>0</v>
      </c>
      <c r="R126" s="20">
        <f t="shared" si="1"/>
        <v>7</v>
      </c>
    </row>
    <row r="127" spans="1:18" ht="42.75" x14ac:dyDescent="0.25">
      <c r="A127" s="10" t="s">
        <v>163</v>
      </c>
      <c r="B127" s="11">
        <v>70236445</v>
      </c>
      <c r="C127" s="12" t="s">
        <v>164</v>
      </c>
      <c r="D127" s="11">
        <v>7448197</v>
      </c>
      <c r="E127" s="11" t="s">
        <v>57</v>
      </c>
      <c r="F127" s="11">
        <v>2015</v>
      </c>
      <c r="G127" s="13" t="s">
        <v>21</v>
      </c>
      <c r="H127" s="14">
        <v>2.46</v>
      </c>
      <c r="I127" s="15"/>
      <c r="J127" s="15"/>
      <c r="K127" s="15"/>
      <c r="L127" s="16"/>
      <c r="M127" s="17" t="s">
        <v>22</v>
      </c>
      <c r="N127" s="18">
        <v>0</v>
      </c>
      <c r="O127" s="19"/>
      <c r="P127" s="19">
        <v>2.46</v>
      </c>
      <c r="Q127" s="20">
        <v>0</v>
      </c>
      <c r="R127" s="20">
        <f t="shared" si="1"/>
        <v>2.46</v>
      </c>
    </row>
    <row r="128" spans="1:18" ht="42.75" x14ac:dyDescent="0.25">
      <c r="A128" s="10" t="s">
        <v>163</v>
      </c>
      <c r="B128" s="11">
        <v>70236445</v>
      </c>
      <c r="C128" s="12" t="s">
        <v>164</v>
      </c>
      <c r="D128" s="11">
        <v>2320245</v>
      </c>
      <c r="E128" s="11" t="s">
        <v>68</v>
      </c>
      <c r="F128" s="11">
        <v>2015</v>
      </c>
      <c r="G128" s="13" t="s">
        <v>21</v>
      </c>
      <c r="H128" s="14">
        <v>4.5490000000000004</v>
      </c>
      <c r="I128" s="15"/>
      <c r="J128" s="15"/>
      <c r="K128" s="15"/>
      <c r="L128" s="16"/>
      <c r="M128" s="17" t="s">
        <v>22</v>
      </c>
      <c r="N128" s="18">
        <v>0</v>
      </c>
      <c r="O128" s="19"/>
      <c r="P128" s="19">
        <v>4.5490000000000004</v>
      </c>
      <c r="Q128" s="20">
        <v>0</v>
      </c>
      <c r="R128" s="20">
        <f t="shared" si="1"/>
        <v>4.5490000000000004</v>
      </c>
    </row>
    <row r="129" spans="1:18" ht="42.75" x14ac:dyDescent="0.25">
      <c r="A129" s="25" t="s">
        <v>165</v>
      </c>
      <c r="B129" s="26">
        <v>70236445</v>
      </c>
      <c r="C129" s="27" t="s">
        <v>164</v>
      </c>
      <c r="D129" s="26">
        <v>5002562</v>
      </c>
      <c r="E129" s="26" t="s">
        <v>58</v>
      </c>
      <c r="F129" s="26">
        <v>2018</v>
      </c>
      <c r="G129" s="28" t="s">
        <v>21</v>
      </c>
      <c r="H129" s="14">
        <v>1.9</v>
      </c>
      <c r="I129" s="29"/>
      <c r="J129" s="29"/>
      <c r="K129" s="29"/>
      <c r="L129" s="33"/>
      <c r="M129" s="32" t="s">
        <v>22</v>
      </c>
      <c r="N129" s="18">
        <v>0</v>
      </c>
      <c r="O129" s="18"/>
      <c r="P129" s="19">
        <v>1.9</v>
      </c>
      <c r="Q129" s="20">
        <v>0</v>
      </c>
      <c r="R129" s="20">
        <f t="shared" si="1"/>
        <v>1.9</v>
      </c>
    </row>
    <row r="130" spans="1:18" ht="28.5" x14ac:dyDescent="0.25">
      <c r="A130" s="10" t="s">
        <v>166</v>
      </c>
      <c r="B130" s="11">
        <v>47921218</v>
      </c>
      <c r="C130" s="12" t="s">
        <v>167</v>
      </c>
      <c r="D130" s="11">
        <v>6168537</v>
      </c>
      <c r="E130" s="11" t="s">
        <v>42</v>
      </c>
      <c r="F130" s="11">
        <v>2015</v>
      </c>
      <c r="G130" s="13" t="s">
        <v>26</v>
      </c>
      <c r="H130" s="14">
        <v>47</v>
      </c>
      <c r="I130" s="15"/>
      <c r="J130" s="15"/>
      <c r="K130" s="15"/>
      <c r="L130" s="16"/>
      <c r="M130" s="17" t="s">
        <v>22</v>
      </c>
      <c r="N130" s="18">
        <v>0</v>
      </c>
      <c r="O130" s="19"/>
      <c r="P130" s="19">
        <v>47</v>
      </c>
      <c r="Q130" s="20">
        <v>0</v>
      </c>
      <c r="R130" s="20">
        <f t="shared" si="1"/>
        <v>47</v>
      </c>
    </row>
    <row r="131" spans="1:18" ht="38.25" x14ac:dyDescent="0.25">
      <c r="A131" s="10" t="s">
        <v>166</v>
      </c>
      <c r="B131" s="11">
        <v>47921218</v>
      </c>
      <c r="C131" s="12" t="s">
        <v>167</v>
      </c>
      <c r="D131" s="11">
        <v>6863791</v>
      </c>
      <c r="E131" s="11" t="s">
        <v>52</v>
      </c>
      <c r="F131" s="11">
        <v>2015</v>
      </c>
      <c r="G131" s="13" t="s">
        <v>21</v>
      </c>
      <c r="H131" s="14">
        <v>8.09</v>
      </c>
      <c r="I131" s="15"/>
      <c r="J131" s="15"/>
      <c r="K131" s="15"/>
      <c r="L131" s="16"/>
      <c r="M131" s="17" t="s">
        <v>22</v>
      </c>
      <c r="N131" s="18">
        <v>0</v>
      </c>
      <c r="O131" s="19"/>
      <c r="P131" s="19">
        <v>8.09</v>
      </c>
      <c r="Q131" s="20">
        <v>0</v>
      </c>
      <c r="R131" s="20">
        <f t="shared" ref="R131:R194" si="2">H131+I131+J131+K131</f>
        <v>8.09</v>
      </c>
    </row>
    <row r="132" spans="1:18" ht="42.75" x14ac:dyDescent="0.25">
      <c r="A132" s="10" t="s">
        <v>168</v>
      </c>
      <c r="B132" s="11">
        <v>44936427</v>
      </c>
      <c r="C132" s="12" t="s">
        <v>169</v>
      </c>
      <c r="D132" s="11">
        <v>2031611</v>
      </c>
      <c r="E132" s="11" t="s">
        <v>25</v>
      </c>
      <c r="F132" s="11">
        <v>2015</v>
      </c>
      <c r="G132" s="13" t="s">
        <v>26</v>
      </c>
      <c r="H132" s="14">
        <v>0</v>
      </c>
      <c r="I132" s="15">
        <v>46</v>
      </c>
      <c r="J132" s="15"/>
      <c r="K132" s="15"/>
      <c r="L132" s="16"/>
      <c r="M132" s="17" t="s">
        <v>22</v>
      </c>
      <c r="N132" s="18">
        <v>0</v>
      </c>
      <c r="O132" s="19">
        <v>1</v>
      </c>
      <c r="P132" s="19">
        <v>0</v>
      </c>
      <c r="Q132" s="20">
        <v>0</v>
      </c>
      <c r="R132" s="20">
        <f t="shared" si="2"/>
        <v>46</v>
      </c>
    </row>
    <row r="133" spans="1:18" ht="42.75" x14ac:dyDescent="0.25">
      <c r="A133" s="25" t="s">
        <v>168</v>
      </c>
      <c r="B133" s="26">
        <v>44936427</v>
      </c>
      <c r="C133" s="27" t="s">
        <v>169</v>
      </c>
      <c r="D133" s="26">
        <v>2548951</v>
      </c>
      <c r="E133" s="26" t="s">
        <v>25</v>
      </c>
      <c r="F133" s="26">
        <v>2018</v>
      </c>
      <c r="G133" s="28" t="s">
        <v>26</v>
      </c>
      <c r="H133" s="14">
        <v>0</v>
      </c>
      <c r="I133" s="15">
        <v>30</v>
      </c>
      <c r="J133" s="25"/>
      <c r="K133" s="25"/>
      <c r="L133" s="26"/>
      <c r="M133" s="32" t="s">
        <v>22</v>
      </c>
      <c r="N133" s="18">
        <v>0</v>
      </c>
      <c r="O133" s="19">
        <v>1</v>
      </c>
      <c r="P133" s="19">
        <v>0</v>
      </c>
      <c r="Q133" s="20">
        <v>0</v>
      </c>
      <c r="R133" s="20">
        <f t="shared" si="2"/>
        <v>30</v>
      </c>
    </row>
    <row r="134" spans="1:18" ht="42.75" x14ac:dyDescent="0.25">
      <c r="A134" s="10" t="s">
        <v>168</v>
      </c>
      <c r="B134" s="11">
        <v>44936427</v>
      </c>
      <c r="C134" s="12" t="s">
        <v>169</v>
      </c>
      <c r="D134" s="11">
        <v>7461871</v>
      </c>
      <c r="E134" s="11" t="s">
        <v>25</v>
      </c>
      <c r="F134" s="11">
        <v>2015</v>
      </c>
      <c r="G134" s="13" t="s">
        <v>26</v>
      </c>
      <c r="H134" s="14">
        <v>0</v>
      </c>
      <c r="I134" s="15">
        <v>15</v>
      </c>
      <c r="J134" s="15"/>
      <c r="K134" s="15"/>
      <c r="L134" s="16"/>
      <c r="M134" s="17" t="s">
        <v>22</v>
      </c>
      <c r="N134" s="18">
        <v>0</v>
      </c>
      <c r="O134" s="19">
        <v>1</v>
      </c>
      <c r="P134" s="19">
        <v>0</v>
      </c>
      <c r="Q134" s="20">
        <v>0</v>
      </c>
      <c r="R134" s="20">
        <f t="shared" si="2"/>
        <v>15</v>
      </c>
    </row>
    <row r="135" spans="1:18" ht="42.75" x14ac:dyDescent="0.25">
      <c r="A135" s="10" t="s">
        <v>168</v>
      </c>
      <c r="B135" s="11">
        <v>44936427</v>
      </c>
      <c r="C135" s="12" t="s">
        <v>169</v>
      </c>
      <c r="D135" s="11">
        <v>4476630</v>
      </c>
      <c r="E135" s="11" t="s">
        <v>170</v>
      </c>
      <c r="F135" s="11">
        <v>2015</v>
      </c>
      <c r="G135" s="13" t="s">
        <v>21</v>
      </c>
      <c r="H135" s="14">
        <v>3.1970000000000001</v>
      </c>
      <c r="I135" s="15"/>
      <c r="J135" s="15"/>
      <c r="K135" s="15"/>
      <c r="L135" s="16"/>
      <c r="M135" s="17" t="s">
        <v>22</v>
      </c>
      <c r="N135" s="18">
        <v>0</v>
      </c>
      <c r="O135" s="19"/>
      <c r="P135" s="19">
        <v>3.1970000000000001</v>
      </c>
      <c r="Q135" s="20">
        <v>0</v>
      </c>
      <c r="R135" s="20">
        <f t="shared" si="2"/>
        <v>3.1970000000000001</v>
      </c>
    </row>
    <row r="136" spans="1:18" ht="42.75" x14ac:dyDescent="0.25">
      <c r="A136" s="10" t="s">
        <v>168</v>
      </c>
      <c r="B136" s="11">
        <v>44936427</v>
      </c>
      <c r="C136" s="12" t="s">
        <v>169</v>
      </c>
      <c r="D136" s="11">
        <v>3191053</v>
      </c>
      <c r="E136" s="11" t="s">
        <v>28</v>
      </c>
      <c r="F136" s="11">
        <v>2015</v>
      </c>
      <c r="G136" s="13" t="s">
        <v>21</v>
      </c>
      <c r="H136" s="14">
        <v>5.5990000000000002</v>
      </c>
      <c r="I136" s="15"/>
      <c r="J136" s="15"/>
      <c r="K136" s="15"/>
      <c r="L136" s="16"/>
      <c r="M136" s="17" t="s">
        <v>22</v>
      </c>
      <c r="N136" s="18">
        <v>0</v>
      </c>
      <c r="O136" s="19"/>
      <c r="P136" s="19">
        <v>5.5990000000000002</v>
      </c>
      <c r="Q136" s="20">
        <v>0</v>
      </c>
      <c r="R136" s="20">
        <f t="shared" si="2"/>
        <v>5.5990000000000002</v>
      </c>
    </row>
    <row r="137" spans="1:18" ht="42.75" x14ac:dyDescent="0.25">
      <c r="A137" s="10" t="s">
        <v>168</v>
      </c>
      <c r="B137" s="11">
        <v>44936427</v>
      </c>
      <c r="C137" s="12" t="s">
        <v>169</v>
      </c>
      <c r="D137" s="11">
        <v>8923745</v>
      </c>
      <c r="E137" s="11" t="s">
        <v>29</v>
      </c>
      <c r="F137" s="11">
        <v>2015</v>
      </c>
      <c r="G137" s="13" t="s">
        <v>21</v>
      </c>
      <c r="H137" s="14">
        <v>3.1739999999999999</v>
      </c>
      <c r="I137" s="15"/>
      <c r="J137" s="15"/>
      <c r="K137" s="15"/>
      <c r="L137" s="16"/>
      <c r="M137" s="17" t="s">
        <v>22</v>
      </c>
      <c r="N137" s="18">
        <v>0</v>
      </c>
      <c r="O137" s="19"/>
      <c r="P137" s="19">
        <v>3.1739999999999999</v>
      </c>
      <c r="Q137" s="20">
        <v>0</v>
      </c>
      <c r="R137" s="20">
        <f t="shared" si="2"/>
        <v>3.1739999999999999</v>
      </c>
    </row>
    <row r="138" spans="1:18" ht="42.75" x14ac:dyDescent="0.25">
      <c r="A138" s="10" t="s">
        <v>168</v>
      </c>
      <c r="B138" s="11">
        <v>44936427</v>
      </c>
      <c r="C138" s="12" t="s">
        <v>169</v>
      </c>
      <c r="D138" s="11">
        <v>4448004</v>
      </c>
      <c r="E138" s="11" t="s">
        <v>30</v>
      </c>
      <c r="F138" s="11">
        <v>2015</v>
      </c>
      <c r="G138" s="13" t="s">
        <v>26</v>
      </c>
      <c r="H138" s="14">
        <v>18</v>
      </c>
      <c r="I138" s="15"/>
      <c r="J138" s="15"/>
      <c r="K138" s="15"/>
      <c r="L138" s="16"/>
      <c r="M138" s="17" t="s">
        <v>22</v>
      </c>
      <c r="N138" s="18">
        <v>0</v>
      </c>
      <c r="O138" s="19"/>
      <c r="P138" s="19">
        <v>18</v>
      </c>
      <c r="Q138" s="20">
        <v>0</v>
      </c>
      <c r="R138" s="20">
        <f t="shared" si="2"/>
        <v>18</v>
      </c>
    </row>
    <row r="139" spans="1:18" ht="42.75" x14ac:dyDescent="0.25">
      <c r="A139" s="10" t="s">
        <v>168</v>
      </c>
      <c r="B139" s="11">
        <v>44936427</v>
      </c>
      <c r="C139" s="12" t="s">
        <v>169</v>
      </c>
      <c r="D139" s="11">
        <v>8269308</v>
      </c>
      <c r="E139" s="11" t="s">
        <v>30</v>
      </c>
      <c r="F139" s="11">
        <v>2015</v>
      </c>
      <c r="G139" s="13" t="s">
        <v>26</v>
      </c>
      <c r="H139" s="14">
        <v>10</v>
      </c>
      <c r="I139" s="15"/>
      <c r="J139" s="15"/>
      <c r="K139" s="15"/>
      <c r="L139" s="16"/>
      <c r="M139" s="17" t="s">
        <v>22</v>
      </c>
      <c r="N139" s="18">
        <v>0</v>
      </c>
      <c r="O139" s="19"/>
      <c r="P139" s="19">
        <v>10</v>
      </c>
      <c r="Q139" s="20">
        <v>0</v>
      </c>
      <c r="R139" s="20">
        <f t="shared" si="2"/>
        <v>10</v>
      </c>
    </row>
    <row r="140" spans="1:18" ht="42.75" x14ac:dyDescent="0.25">
      <c r="A140" s="10" t="s">
        <v>168</v>
      </c>
      <c r="B140" s="11">
        <v>44936427</v>
      </c>
      <c r="C140" s="12" t="s">
        <v>169</v>
      </c>
      <c r="D140" s="11">
        <v>3298211</v>
      </c>
      <c r="E140" s="11" t="s">
        <v>36</v>
      </c>
      <c r="F140" s="11">
        <v>2015</v>
      </c>
      <c r="G140" s="13" t="s">
        <v>21</v>
      </c>
      <c r="H140" s="14">
        <v>1.6</v>
      </c>
      <c r="I140" s="15"/>
      <c r="J140" s="15"/>
      <c r="K140" s="15"/>
      <c r="L140" s="16"/>
      <c r="M140" s="17" t="s">
        <v>22</v>
      </c>
      <c r="N140" s="18">
        <v>0</v>
      </c>
      <c r="O140" s="19"/>
      <c r="P140" s="19">
        <v>1.6</v>
      </c>
      <c r="Q140" s="20">
        <v>0</v>
      </c>
      <c r="R140" s="20">
        <f t="shared" si="2"/>
        <v>1.6</v>
      </c>
    </row>
    <row r="141" spans="1:18" ht="42.75" x14ac:dyDescent="0.25">
      <c r="A141" s="25" t="s">
        <v>168</v>
      </c>
      <c r="B141" s="26">
        <v>44936427</v>
      </c>
      <c r="C141" s="27" t="s">
        <v>169</v>
      </c>
      <c r="D141" s="26">
        <v>8656171</v>
      </c>
      <c r="E141" s="26" t="s">
        <v>52</v>
      </c>
      <c r="F141" s="26">
        <v>2018</v>
      </c>
      <c r="G141" s="28" t="s">
        <v>21</v>
      </c>
      <c r="H141" s="14">
        <v>4</v>
      </c>
      <c r="I141" s="25"/>
      <c r="J141" s="25"/>
      <c r="K141" s="25"/>
      <c r="L141" s="26"/>
      <c r="M141" s="32" t="s">
        <v>22</v>
      </c>
      <c r="N141" s="18">
        <v>0</v>
      </c>
      <c r="O141" s="19"/>
      <c r="P141" s="19">
        <v>4</v>
      </c>
      <c r="Q141" s="20">
        <v>0</v>
      </c>
      <c r="R141" s="20">
        <f t="shared" si="2"/>
        <v>4</v>
      </c>
    </row>
    <row r="142" spans="1:18" ht="42.75" x14ac:dyDescent="0.25">
      <c r="A142" s="10" t="s">
        <v>168</v>
      </c>
      <c r="B142" s="11">
        <v>44936427</v>
      </c>
      <c r="C142" s="12" t="s">
        <v>169</v>
      </c>
      <c r="D142" s="11">
        <v>9584323</v>
      </c>
      <c r="E142" s="11" t="s">
        <v>52</v>
      </c>
      <c r="F142" s="11">
        <v>2015</v>
      </c>
      <c r="G142" s="13" t="s">
        <v>21</v>
      </c>
      <c r="H142" s="14">
        <v>26.71</v>
      </c>
      <c r="I142" s="15"/>
      <c r="J142" s="15"/>
      <c r="K142" s="15"/>
      <c r="L142" s="16"/>
      <c r="M142" s="17" t="s">
        <v>22</v>
      </c>
      <c r="N142" s="18">
        <v>0</v>
      </c>
      <c r="O142" s="19"/>
      <c r="P142" s="19">
        <v>26.71</v>
      </c>
      <c r="Q142" s="20">
        <v>0</v>
      </c>
      <c r="R142" s="20">
        <f t="shared" si="2"/>
        <v>26.71</v>
      </c>
    </row>
    <row r="143" spans="1:18" ht="42.75" x14ac:dyDescent="0.25">
      <c r="A143" s="10" t="s">
        <v>168</v>
      </c>
      <c r="B143" s="11">
        <v>44936427</v>
      </c>
      <c r="C143" s="12" t="s">
        <v>169</v>
      </c>
      <c r="D143" s="11">
        <v>9694329</v>
      </c>
      <c r="E143" s="11" t="s">
        <v>59</v>
      </c>
      <c r="F143" s="11">
        <v>2015</v>
      </c>
      <c r="G143" s="13" t="s">
        <v>21</v>
      </c>
      <c r="H143" s="14">
        <v>1.94</v>
      </c>
      <c r="I143" s="15"/>
      <c r="J143" s="15"/>
      <c r="K143" s="15"/>
      <c r="L143" s="16"/>
      <c r="M143" s="17" t="s">
        <v>22</v>
      </c>
      <c r="N143" s="18">
        <v>0</v>
      </c>
      <c r="O143" s="19"/>
      <c r="P143" s="19">
        <v>1.94</v>
      </c>
      <c r="Q143" s="20">
        <v>0</v>
      </c>
      <c r="R143" s="20">
        <f t="shared" si="2"/>
        <v>1.94</v>
      </c>
    </row>
    <row r="144" spans="1:18" ht="42.75" x14ac:dyDescent="0.25">
      <c r="A144" s="10" t="s">
        <v>168</v>
      </c>
      <c r="B144" s="11">
        <v>44936427</v>
      </c>
      <c r="C144" s="12" t="s">
        <v>169</v>
      </c>
      <c r="D144" s="11">
        <v>4722894</v>
      </c>
      <c r="E144" s="11" t="s">
        <v>68</v>
      </c>
      <c r="F144" s="11">
        <v>2015</v>
      </c>
      <c r="G144" s="13" t="s">
        <v>21</v>
      </c>
      <c r="H144" s="14">
        <v>3.375</v>
      </c>
      <c r="I144" s="15"/>
      <c r="J144" s="15"/>
      <c r="K144" s="15"/>
      <c r="L144" s="16"/>
      <c r="M144" s="17" t="s">
        <v>22</v>
      </c>
      <c r="N144" s="18">
        <v>0</v>
      </c>
      <c r="O144" s="19"/>
      <c r="P144" s="19">
        <v>3.375</v>
      </c>
      <c r="Q144" s="20">
        <v>0</v>
      </c>
      <c r="R144" s="20">
        <f t="shared" si="2"/>
        <v>3.375</v>
      </c>
    </row>
    <row r="145" spans="1:18" ht="71.25" x14ac:dyDescent="0.25">
      <c r="A145" s="10" t="s">
        <v>168</v>
      </c>
      <c r="B145" s="11">
        <v>44936427</v>
      </c>
      <c r="C145" s="12" t="s">
        <v>169</v>
      </c>
      <c r="D145" s="11">
        <v>7437924</v>
      </c>
      <c r="E145" s="11" t="s">
        <v>171</v>
      </c>
      <c r="F145" s="11">
        <v>2015</v>
      </c>
      <c r="G145" s="13" t="s">
        <v>21</v>
      </c>
      <c r="H145" s="14">
        <v>2.5379999999999998</v>
      </c>
      <c r="I145" s="15"/>
      <c r="J145" s="15"/>
      <c r="K145" s="15"/>
      <c r="L145" s="16"/>
      <c r="M145" s="17" t="s">
        <v>22</v>
      </c>
      <c r="N145" s="18">
        <v>0</v>
      </c>
      <c r="O145" s="19"/>
      <c r="P145" s="19">
        <v>2.5379999999999998</v>
      </c>
      <c r="Q145" s="20">
        <v>0</v>
      </c>
      <c r="R145" s="20">
        <f t="shared" si="2"/>
        <v>2.5379999999999998</v>
      </c>
    </row>
    <row r="146" spans="1:18" ht="42.75" x14ac:dyDescent="0.25">
      <c r="A146" s="10" t="s">
        <v>168</v>
      </c>
      <c r="B146" s="11">
        <v>44936427</v>
      </c>
      <c r="C146" s="12" t="s">
        <v>169</v>
      </c>
      <c r="D146" s="11">
        <v>5949432</v>
      </c>
      <c r="E146" s="11" t="s">
        <v>153</v>
      </c>
      <c r="F146" s="11">
        <v>2015</v>
      </c>
      <c r="G146" s="13" t="s">
        <v>21</v>
      </c>
      <c r="H146" s="14">
        <v>1.6</v>
      </c>
      <c r="I146" s="15"/>
      <c r="J146" s="15"/>
      <c r="K146" s="15"/>
      <c r="L146" s="16"/>
      <c r="M146" s="17" t="s">
        <v>22</v>
      </c>
      <c r="N146" s="18">
        <v>0</v>
      </c>
      <c r="O146" s="19"/>
      <c r="P146" s="19">
        <v>1.6</v>
      </c>
      <c r="Q146" s="20">
        <v>0</v>
      </c>
      <c r="R146" s="20">
        <f t="shared" si="2"/>
        <v>1.6</v>
      </c>
    </row>
    <row r="147" spans="1:18" ht="42.75" x14ac:dyDescent="0.25">
      <c r="A147" s="10" t="s">
        <v>168</v>
      </c>
      <c r="B147" s="11">
        <v>44936427</v>
      </c>
      <c r="C147" s="12" t="s">
        <v>169</v>
      </c>
      <c r="D147" s="11">
        <v>2860097</v>
      </c>
      <c r="E147" s="11" t="s">
        <v>33</v>
      </c>
      <c r="F147" s="11">
        <v>2015</v>
      </c>
      <c r="G147" s="13" t="s">
        <v>21</v>
      </c>
      <c r="H147" s="14">
        <v>4.2489999999999997</v>
      </c>
      <c r="I147" s="15"/>
      <c r="J147" s="15"/>
      <c r="K147" s="15"/>
      <c r="L147" s="16"/>
      <c r="M147" s="17" t="s">
        <v>22</v>
      </c>
      <c r="N147" s="18">
        <v>0</v>
      </c>
      <c r="O147" s="19"/>
      <c r="P147" s="19">
        <v>4.2489999999999997</v>
      </c>
      <c r="Q147" s="20">
        <v>0</v>
      </c>
      <c r="R147" s="20">
        <f t="shared" si="2"/>
        <v>4.2489999999999997</v>
      </c>
    </row>
    <row r="148" spans="1:18" ht="42.75" x14ac:dyDescent="0.25">
      <c r="A148" s="10" t="s">
        <v>172</v>
      </c>
      <c r="B148" s="11">
        <v>44159854</v>
      </c>
      <c r="C148" s="12" t="s">
        <v>173</v>
      </c>
      <c r="D148" s="11">
        <v>3640433</v>
      </c>
      <c r="E148" s="11" t="s">
        <v>51</v>
      </c>
      <c r="F148" s="11">
        <v>2015</v>
      </c>
      <c r="G148" s="13" t="s">
        <v>26</v>
      </c>
      <c r="H148" s="14">
        <v>25</v>
      </c>
      <c r="I148" s="15"/>
      <c r="J148" s="15"/>
      <c r="K148" s="15"/>
      <c r="L148" s="16"/>
      <c r="M148" s="17" t="s">
        <v>22</v>
      </c>
      <c r="N148" s="18">
        <v>0</v>
      </c>
      <c r="O148" s="19"/>
      <c r="P148" s="19">
        <v>25</v>
      </c>
      <c r="Q148" s="20">
        <v>0</v>
      </c>
      <c r="R148" s="20">
        <f t="shared" si="2"/>
        <v>25</v>
      </c>
    </row>
    <row r="149" spans="1:18" ht="42.75" x14ac:dyDescent="0.25">
      <c r="A149" s="10" t="s">
        <v>172</v>
      </c>
      <c r="B149" s="11">
        <v>44159854</v>
      </c>
      <c r="C149" s="12" t="s">
        <v>173</v>
      </c>
      <c r="D149" s="11">
        <v>2371313</v>
      </c>
      <c r="E149" s="11" t="s">
        <v>58</v>
      </c>
      <c r="F149" s="11">
        <v>2015</v>
      </c>
      <c r="G149" s="13" t="s">
        <v>21</v>
      </c>
      <c r="H149" s="14">
        <v>6.05</v>
      </c>
      <c r="I149" s="15"/>
      <c r="J149" s="15"/>
      <c r="K149" s="15"/>
      <c r="L149" s="16"/>
      <c r="M149" s="17" t="s">
        <v>22</v>
      </c>
      <c r="N149" s="18">
        <v>0</v>
      </c>
      <c r="O149" s="19"/>
      <c r="P149" s="19">
        <v>6.05</v>
      </c>
      <c r="Q149" s="20">
        <v>0</v>
      </c>
      <c r="R149" s="20">
        <f t="shared" si="2"/>
        <v>6.05</v>
      </c>
    </row>
    <row r="150" spans="1:18" ht="42.75" x14ac:dyDescent="0.25">
      <c r="A150" s="10" t="s">
        <v>172</v>
      </c>
      <c r="B150" s="11">
        <v>44159854</v>
      </c>
      <c r="C150" s="12" t="s">
        <v>173</v>
      </c>
      <c r="D150" s="11">
        <v>9252040</v>
      </c>
      <c r="E150" s="11" t="s">
        <v>52</v>
      </c>
      <c r="F150" s="11">
        <v>2015</v>
      </c>
      <c r="G150" s="13" t="s">
        <v>21</v>
      </c>
      <c r="H150" s="14">
        <v>10.5</v>
      </c>
      <c r="I150" s="15"/>
      <c r="J150" s="15"/>
      <c r="K150" s="15"/>
      <c r="L150" s="16"/>
      <c r="M150" s="17" t="s">
        <v>22</v>
      </c>
      <c r="N150" s="18">
        <v>0</v>
      </c>
      <c r="O150" s="19"/>
      <c r="P150" s="19">
        <v>10.5</v>
      </c>
      <c r="Q150" s="20">
        <v>0</v>
      </c>
      <c r="R150" s="20">
        <f t="shared" si="2"/>
        <v>10.5</v>
      </c>
    </row>
    <row r="151" spans="1:18" ht="42.75" x14ac:dyDescent="0.25">
      <c r="A151" s="10" t="s">
        <v>172</v>
      </c>
      <c r="B151" s="11">
        <v>44159854</v>
      </c>
      <c r="C151" s="12" t="s">
        <v>173</v>
      </c>
      <c r="D151" s="11">
        <v>2259725</v>
      </c>
      <c r="E151" s="11" t="s">
        <v>80</v>
      </c>
      <c r="F151" s="11">
        <v>2017</v>
      </c>
      <c r="G151" s="13" t="s">
        <v>21</v>
      </c>
      <c r="H151" s="14">
        <v>3.2029999999999998</v>
      </c>
      <c r="I151" s="15"/>
      <c r="J151" s="15"/>
      <c r="K151" s="15"/>
      <c r="L151" s="16"/>
      <c r="M151" s="17" t="s">
        <v>22</v>
      </c>
      <c r="N151" s="18">
        <v>0</v>
      </c>
      <c r="O151" s="19"/>
      <c r="P151" s="19">
        <v>3.2029999999999998</v>
      </c>
      <c r="Q151" s="20">
        <v>0</v>
      </c>
      <c r="R151" s="20">
        <f t="shared" si="2"/>
        <v>3.2029999999999998</v>
      </c>
    </row>
    <row r="152" spans="1:18" ht="42.75" x14ac:dyDescent="0.25">
      <c r="A152" s="10" t="s">
        <v>174</v>
      </c>
      <c r="B152" s="11">
        <v>45238642</v>
      </c>
      <c r="C152" s="12" t="s">
        <v>175</v>
      </c>
      <c r="D152" s="11">
        <v>3925133</v>
      </c>
      <c r="E152" s="11" t="s">
        <v>28</v>
      </c>
      <c r="F152" s="11">
        <v>2015</v>
      </c>
      <c r="G152" s="13" t="s">
        <v>21</v>
      </c>
      <c r="H152" s="14">
        <v>1.9990000000000001</v>
      </c>
      <c r="I152" s="15"/>
      <c r="J152" s="15"/>
      <c r="K152" s="15"/>
      <c r="L152" s="16"/>
      <c r="M152" s="17" t="s">
        <v>22</v>
      </c>
      <c r="N152" s="18">
        <v>0</v>
      </c>
      <c r="O152" s="19"/>
      <c r="P152" s="19">
        <v>1.9990000000000001</v>
      </c>
      <c r="Q152" s="20">
        <v>0</v>
      </c>
      <c r="R152" s="20">
        <f t="shared" si="2"/>
        <v>1.9990000000000001</v>
      </c>
    </row>
    <row r="153" spans="1:18" ht="42.75" x14ac:dyDescent="0.25">
      <c r="A153" s="10" t="s">
        <v>174</v>
      </c>
      <c r="B153" s="11">
        <v>45238642</v>
      </c>
      <c r="C153" s="12" t="s">
        <v>175</v>
      </c>
      <c r="D153" s="11">
        <v>5370322</v>
      </c>
      <c r="E153" s="11" t="s">
        <v>28</v>
      </c>
      <c r="F153" s="11">
        <v>2015</v>
      </c>
      <c r="G153" s="13" t="s">
        <v>21</v>
      </c>
      <c r="H153" s="14">
        <v>2.9</v>
      </c>
      <c r="I153" s="15"/>
      <c r="J153" s="15"/>
      <c r="K153" s="15"/>
      <c r="L153" s="16"/>
      <c r="M153" s="17" t="s">
        <v>22</v>
      </c>
      <c r="N153" s="18">
        <v>0</v>
      </c>
      <c r="O153" s="19"/>
      <c r="P153" s="19">
        <v>2</v>
      </c>
      <c r="Q153" s="20">
        <v>0.9</v>
      </c>
      <c r="R153" s="20">
        <f t="shared" si="2"/>
        <v>2.9</v>
      </c>
    </row>
    <row r="154" spans="1:18" ht="42.75" x14ac:dyDescent="0.25">
      <c r="A154" s="10" t="s">
        <v>174</v>
      </c>
      <c r="B154" s="11">
        <v>45238642</v>
      </c>
      <c r="C154" s="12" t="s">
        <v>175</v>
      </c>
      <c r="D154" s="22">
        <v>3247729</v>
      </c>
      <c r="E154" s="11" t="s">
        <v>36</v>
      </c>
      <c r="F154" s="11">
        <v>2017</v>
      </c>
      <c r="G154" s="13" t="s">
        <v>21</v>
      </c>
      <c r="H154" s="14">
        <v>2.2999999999999998</v>
      </c>
      <c r="I154" s="15"/>
      <c r="J154" s="15"/>
      <c r="K154" s="15">
        <v>1</v>
      </c>
      <c r="L154" s="16" t="s">
        <v>149</v>
      </c>
      <c r="M154" s="17" t="s">
        <v>22</v>
      </c>
      <c r="N154" s="18">
        <v>0</v>
      </c>
      <c r="O154" s="19"/>
      <c r="P154" s="19">
        <v>1.05</v>
      </c>
      <c r="Q154" s="20">
        <v>1.25</v>
      </c>
      <c r="R154" s="20">
        <f t="shared" si="2"/>
        <v>3.3</v>
      </c>
    </row>
    <row r="155" spans="1:18" ht="42.75" x14ac:dyDescent="0.25">
      <c r="A155" s="10" t="s">
        <v>174</v>
      </c>
      <c r="B155" s="11">
        <v>45238642</v>
      </c>
      <c r="C155" s="12" t="s">
        <v>175</v>
      </c>
      <c r="D155" s="11">
        <v>2953384</v>
      </c>
      <c r="E155" s="11" t="s">
        <v>52</v>
      </c>
      <c r="F155" s="11">
        <v>2015</v>
      </c>
      <c r="G155" s="13" t="s">
        <v>21</v>
      </c>
      <c r="H155" s="14">
        <v>8.3249999999999993</v>
      </c>
      <c r="I155" s="15"/>
      <c r="J155" s="15"/>
      <c r="K155" s="15"/>
      <c r="L155" s="16"/>
      <c r="M155" s="17" t="s">
        <v>22</v>
      </c>
      <c r="N155" s="18">
        <v>0</v>
      </c>
      <c r="O155" s="19"/>
      <c r="P155" s="19">
        <v>8.3249999999999993</v>
      </c>
      <c r="Q155" s="20">
        <v>0</v>
      </c>
      <c r="R155" s="20">
        <f t="shared" si="2"/>
        <v>8.3249999999999993</v>
      </c>
    </row>
    <row r="156" spans="1:18" ht="42.75" x14ac:dyDescent="0.25">
      <c r="A156" s="10" t="s">
        <v>174</v>
      </c>
      <c r="B156" s="11">
        <v>45238642</v>
      </c>
      <c r="C156" s="12" t="s">
        <v>175</v>
      </c>
      <c r="D156" s="11">
        <v>3472479</v>
      </c>
      <c r="E156" s="11" t="s">
        <v>52</v>
      </c>
      <c r="F156" s="11">
        <v>2015</v>
      </c>
      <c r="G156" s="13" t="s">
        <v>21</v>
      </c>
      <c r="H156" s="14">
        <v>3.8490000000000002</v>
      </c>
      <c r="I156" s="15"/>
      <c r="J156" s="15"/>
      <c r="K156" s="15"/>
      <c r="L156" s="16"/>
      <c r="M156" s="17" t="s">
        <v>22</v>
      </c>
      <c r="N156" s="18">
        <v>0</v>
      </c>
      <c r="O156" s="19"/>
      <c r="P156" s="19">
        <v>3.8490000000000002</v>
      </c>
      <c r="Q156" s="20">
        <v>0</v>
      </c>
      <c r="R156" s="20">
        <f t="shared" si="2"/>
        <v>3.8490000000000002</v>
      </c>
    </row>
    <row r="157" spans="1:18" ht="42.75" x14ac:dyDescent="0.25">
      <c r="A157" s="10" t="s">
        <v>174</v>
      </c>
      <c r="B157" s="11">
        <v>45238642</v>
      </c>
      <c r="C157" s="12" t="s">
        <v>175</v>
      </c>
      <c r="D157" s="11">
        <v>6755445</v>
      </c>
      <c r="E157" s="11" t="s">
        <v>52</v>
      </c>
      <c r="F157" s="11">
        <v>2015</v>
      </c>
      <c r="G157" s="13" t="s">
        <v>21</v>
      </c>
      <c r="H157" s="14">
        <v>4.6989999999999998</v>
      </c>
      <c r="I157" s="15"/>
      <c r="J157" s="15"/>
      <c r="K157" s="15"/>
      <c r="L157" s="16"/>
      <c r="M157" s="17" t="s">
        <v>22</v>
      </c>
      <c r="N157" s="18">
        <v>0</v>
      </c>
      <c r="O157" s="19"/>
      <c r="P157" s="19">
        <v>4.6989999999999998</v>
      </c>
      <c r="Q157" s="20">
        <v>0</v>
      </c>
      <c r="R157" s="20">
        <f t="shared" si="2"/>
        <v>4.6989999999999998</v>
      </c>
    </row>
    <row r="158" spans="1:18" ht="42.75" x14ac:dyDescent="0.25">
      <c r="A158" s="10" t="s">
        <v>174</v>
      </c>
      <c r="B158" s="11">
        <v>45238642</v>
      </c>
      <c r="C158" s="12" t="s">
        <v>175</v>
      </c>
      <c r="D158" s="11">
        <v>5052307</v>
      </c>
      <c r="E158" s="11" t="s">
        <v>68</v>
      </c>
      <c r="F158" s="11">
        <v>2015</v>
      </c>
      <c r="G158" s="13" t="s">
        <v>21</v>
      </c>
      <c r="H158" s="14">
        <v>3</v>
      </c>
      <c r="I158" s="15"/>
      <c r="J158" s="15"/>
      <c r="K158" s="15">
        <v>0.75</v>
      </c>
      <c r="L158" s="16" t="s">
        <v>149</v>
      </c>
      <c r="M158" s="17" t="s">
        <v>22</v>
      </c>
      <c r="N158" s="18">
        <v>0</v>
      </c>
      <c r="O158" s="19"/>
      <c r="P158" s="19">
        <v>2.5</v>
      </c>
      <c r="Q158" s="20">
        <v>0.5</v>
      </c>
      <c r="R158" s="20">
        <f t="shared" si="2"/>
        <v>3.75</v>
      </c>
    </row>
    <row r="159" spans="1:18" ht="42.75" x14ac:dyDescent="0.25">
      <c r="A159" s="10" t="s">
        <v>174</v>
      </c>
      <c r="B159" s="11">
        <v>45238642</v>
      </c>
      <c r="C159" s="12" t="s">
        <v>175</v>
      </c>
      <c r="D159" s="22">
        <v>9895694</v>
      </c>
      <c r="E159" s="11" t="s">
        <v>80</v>
      </c>
      <c r="F159" s="11">
        <v>2016</v>
      </c>
      <c r="G159" s="13" t="s">
        <v>21</v>
      </c>
      <c r="H159" s="14">
        <v>2.75</v>
      </c>
      <c r="I159" s="15"/>
      <c r="J159" s="15"/>
      <c r="K159" s="15"/>
      <c r="L159" s="16"/>
      <c r="M159" s="17" t="s">
        <v>22</v>
      </c>
      <c r="N159" s="18">
        <v>0</v>
      </c>
      <c r="O159" s="19"/>
      <c r="P159" s="19">
        <v>2.75</v>
      </c>
      <c r="Q159" s="20">
        <v>0</v>
      </c>
      <c r="R159" s="20">
        <f t="shared" si="2"/>
        <v>2.75</v>
      </c>
    </row>
    <row r="160" spans="1:18" ht="42.75" x14ac:dyDescent="0.25">
      <c r="A160" s="10" t="s">
        <v>176</v>
      </c>
      <c r="B160" s="11">
        <v>48005894</v>
      </c>
      <c r="C160" s="12" t="s">
        <v>177</v>
      </c>
      <c r="D160" s="11">
        <v>8019473</v>
      </c>
      <c r="E160" s="11" t="s">
        <v>20</v>
      </c>
      <c r="F160" s="11">
        <v>2015</v>
      </c>
      <c r="G160" s="13" t="s">
        <v>21</v>
      </c>
      <c r="H160" s="14">
        <v>4.95</v>
      </c>
      <c r="I160" s="15"/>
      <c r="J160" s="15"/>
      <c r="K160" s="15"/>
      <c r="L160" s="16"/>
      <c r="M160" s="17" t="s">
        <v>22</v>
      </c>
      <c r="N160" s="18">
        <v>0</v>
      </c>
      <c r="O160" s="19"/>
      <c r="P160" s="19">
        <v>4.75</v>
      </c>
      <c r="Q160" s="20">
        <v>0.2</v>
      </c>
      <c r="R160" s="20">
        <f t="shared" si="2"/>
        <v>4.95</v>
      </c>
    </row>
    <row r="161" spans="1:18" ht="42.75" x14ac:dyDescent="0.25">
      <c r="A161" s="10" t="s">
        <v>176</v>
      </c>
      <c r="B161" s="11">
        <v>48005894</v>
      </c>
      <c r="C161" s="12" t="s">
        <v>177</v>
      </c>
      <c r="D161" s="11">
        <v>7636721</v>
      </c>
      <c r="E161" s="11" t="s">
        <v>52</v>
      </c>
      <c r="F161" s="11">
        <v>2015</v>
      </c>
      <c r="G161" s="13" t="s">
        <v>21</v>
      </c>
      <c r="H161" s="14">
        <v>9.7750000000000004</v>
      </c>
      <c r="I161" s="15"/>
      <c r="J161" s="15"/>
      <c r="K161" s="15"/>
      <c r="L161" s="16"/>
      <c r="M161" s="17" t="s">
        <v>22</v>
      </c>
      <c r="N161" s="18">
        <v>0</v>
      </c>
      <c r="O161" s="19"/>
      <c r="P161" s="19">
        <v>9.375</v>
      </c>
      <c r="Q161" s="20">
        <v>0.4</v>
      </c>
      <c r="R161" s="20">
        <f t="shared" si="2"/>
        <v>9.7750000000000004</v>
      </c>
    </row>
    <row r="162" spans="1:18" ht="57" x14ac:dyDescent="0.25">
      <c r="A162" s="10" t="s">
        <v>178</v>
      </c>
      <c r="B162" s="11">
        <v>47997885</v>
      </c>
      <c r="C162" s="12" t="s">
        <v>179</v>
      </c>
      <c r="D162" s="11">
        <v>8253969</v>
      </c>
      <c r="E162" s="11" t="s">
        <v>68</v>
      </c>
      <c r="F162" s="11">
        <v>2015</v>
      </c>
      <c r="G162" s="13" t="s">
        <v>21</v>
      </c>
      <c r="H162" s="14">
        <v>2</v>
      </c>
      <c r="I162" s="15"/>
      <c r="J162" s="15"/>
      <c r="K162" s="15"/>
      <c r="L162" s="16"/>
      <c r="M162" s="17" t="s">
        <v>22</v>
      </c>
      <c r="N162" s="18">
        <v>0</v>
      </c>
      <c r="O162" s="19"/>
      <c r="P162" s="19">
        <v>2</v>
      </c>
      <c r="Q162" s="20">
        <v>0</v>
      </c>
      <c r="R162" s="20">
        <f t="shared" si="2"/>
        <v>2</v>
      </c>
    </row>
    <row r="163" spans="1:18" ht="38.25" x14ac:dyDescent="0.25">
      <c r="A163" s="10" t="s">
        <v>180</v>
      </c>
      <c r="B163" s="11">
        <v>42766796</v>
      </c>
      <c r="C163" s="12" t="s">
        <v>181</v>
      </c>
      <c r="D163" s="11">
        <v>1125474</v>
      </c>
      <c r="E163" s="11" t="s">
        <v>57</v>
      </c>
      <c r="F163" s="11">
        <v>2015</v>
      </c>
      <c r="G163" s="13" t="s">
        <v>21</v>
      </c>
      <c r="H163" s="14">
        <v>4.5350000000000001</v>
      </c>
      <c r="I163" s="15"/>
      <c r="J163" s="15"/>
      <c r="K163" s="15"/>
      <c r="L163" s="16"/>
      <c r="M163" s="17" t="s">
        <v>22</v>
      </c>
      <c r="N163" s="18">
        <v>0</v>
      </c>
      <c r="O163" s="19"/>
      <c r="P163" s="19">
        <v>4.5350000000000001</v>
      </c>
      <c r="Q163" s="20">
        <v>0</v>
      </c>
      <c r="R163" s="20">
        <f t="shared" si="2"/>
        <v>4.5350000000000001</v>
      </c>
    </row>
    <row r="164" spans="1:18" ht="38.25" x14ac:dyDescent="0.25">
      <c r="A164" s="10" t="s">
        <v>180</v>
      </c>
      <c r="B164" s="11">
        <v>42766796</v>
      </c>
      <c r="C164" s="12" t="s">
        <v>181</v>
      </c>
      <c r="D164" s="11">
        <v>9257937</v>
      </c>
      <c r="E164" s="11" t="s">
        <v>49</v>
      </c>
      <c r="F164" s="11">
        <v>2015</v>
      </c>
      <c r="G164" s="13" t="s">
        <v>21</v>
      </c>
      <c r="H164" s="14">
        <v>4.6760000000000002</v>
      </c>
      <c r="I164" s="15"/>
      <c r="J164" s="15"/>
      <c r="K164" s="15"/>
      <c r="L164" s="16"/>
      <c r="M164" s="17" t="s">
        <v>22</v>
      </c>
      <c r="N164" s="18">
        <v>0</v>
      </c>
      <c r="O164" s="19"/>
      <c r="P164" s="19">
        <v>4.6760000000000002</v>
      </c>
      <c r="Q164" s="20">
        <v>0</v>
      </c>
      <c r="R164" s="20">
        <f t="shared" si="2"/>
        <v>4.6760000000000002</v>
      </c>
    </row>
    <row r="165" spans="1:18" ht="38.25" x14ac:dyDescent="0.25">
      <c r="A165" s="10" t="s">
        <v>180</v>
      </c>
      <c r="B165" s="11">
        <v>42766796</v>
      </c>
      <c r="C165" s="12" t="s">
        <v>181</v>
      </c>
      <c r="D165" s="11">
        <v>9508464</v>
      </c>
      <c r="E165" s="11" t="s">
        <v>49</v>
      </c>
      <c r="F165" s="11">
        <v>2015</v>
      </c>
      <c r="G165" s="13" t="s">
        <v>21</v>
      </c>
      <c r="H165" s="14">
        <v>6.55</v>
      </c>
      <c r="I165" s="15"/>
      <c r="J165" s="15"/>
      <c r="K165" s="15"/>
      <c r="L165" s="16"/>
      <c r="M165" s="17" t="s">
        <v>22</v>
      </c>
      <c r="N165" s="18">
        <v>0</v>
      </c>
      <c r="O165" s="19"/>
      <c r="P165" s="19">
        <v>6.55</v>
      </c>
      <c r="Q165" s="20">
        <v>0</v>
      </c>
      <c r="R165" s="20">
        <f t="shared" si="2"/>
        <v>6.55</v>
      </c>
    </row>
    <row r="166" spans="1:18" ht="38.25" x14ac:dyDescent="0.25">
      <c r="A166" s="10" t="s">
        <v>180</v>
      </c>
      <c r="B166" s="11">
        <v>42766796</v>
      </c>
      <c r="C166" s="12" t="s">
        <v>181</v>
      </c>
      <c r="D166" s="11">
        <v>8303165</v>
      </c>
      <c r="E166" s="11" t="s">
        <v>36</v>
      </c>
      <c r="F166" s="11">
        <v>2015</v>
      </c>
      <c r="G166" s="13" t="s">
        <v>21</v>
      </c>
      <c r="H166" s="14">
        <v>1.9730000000000001</v>
      </c>
      <c r="I166" s="15"/>
      <c r="J166" s="15"/>
      <c r="K166" s="15">
        <v>1</v>
      </c>
      <c r="L166" s="16" t="s">
        <v>149</v>
      </c>
      <c r="M166" s="17" t="s">
        <v>22</v>
      </c>
      <c r="N166" s="18">
        <v>0</v>
      </c>
      <c r="O166" s="19"/>
      <c r="P166" s="19">
        <v>1.9730000000000001</v>
      </c>
      <c r="Q166" s="20">
        <v>0</v>
      </c>
      <c r="R166" s="20">
        <f t="shared" si="2"/>
        <v>2.9729999999999999</v>
      </c>
    </row>
    <row r="167" spans="1:18" ht="38.25" x14ac:dyDescent="0.25">
      <c r="A167" s="10" t="s">
        <v>180</v>
      </c>
      <c r="B167" s="11">
        <v>42766796</v>
      </c>
      <c r="C167" s="12" t="s">
        <v>181</v>
      </c>
      <c r="D167" s="11">
        <v>3648753</v>
      </c>
      <c r="E167" s="11" t="s">
        <v>58</v>
      </c>
      <c r="F167" s="11">
        <v>2015</v>
      </c>
      <c r="G167" s="13" t="s">
        <v>21</v>
      </c>
      <c r="H167" s="14">
        <v>5.7990000000000004</v>
      </c>
      <c r="I167" s="15"/>
      <c r="J167" s="15"/>
      <c r="K167" s="15"/>
      <c r="L167" s="16"/>
      <c r="M167" s="17" t="s">
        <v>22</v>
      </c>
      <c r="N167" s="18">
        <v>0</v>
      </c>
      <c r="O167" s="19"/>
      <c r="P167" s="19">
        <v>5.7990000000000004</v>
      </c>
      <c r="Q167" s="20">
        <v>0</v>
      </c>
      <c r="R167" s="20">
        <f t="shared" si="2"/>
        <v>5.7990000000000004</v>
      </c>
    </row>
    <row r="168" spans="1:18" ht="38.25" x14ac:dyDescent="0.25">
      <c r="A168" s="10" t="s">
        <v>180</v>
      </c>
      <c r="B168" s="11">
        <v>42766796</v>
      </c>
      <c r="C168" s="12" t="s">
        <v>181</v>
      </c>
      <c r="D168" s="11">
        <v>7457308</v>
      </c>
      <c r="E168" s="11" t="s">
        <v>20</v>
      </c>
      <c r="F168" s="11">
        <v>2015</v>
      </c>
      <c r="G168" s="13" t="s">
        <v>21</v>
      </c>
      <c r="H168" s="14">
        <v>5.64</v>
      </c>
      <c r="I168" s="15"/>
      <c r="J168" s="15"/>
      <c r="K168" s="15"/>
      <c r="L168" s="16"/>
      <c r="M168" s="17" t="s">
        <v>22</v>
      </c>
      <c r="N168" s="18">
        <v>0</v>
      </c>
      <c r="O168" s="19"/>
      <c r="P168" s="19">
        <v>5.64</v>
      </c>
      <c r="Q168" s="20">
        <v>0</v>
      </c>
      <c r="R168" s="20">
        <f t="shared" si="2"/>
        <v>5.64</v>
      </c>
    </row>
    <row r="169" spans="1:18" ht="38.25" x14ac:dyDescent="0.25">
      <c r="A169" s="10" t="s">
        <v>180</v>
      </c>
      <c r="B169" s="11">
        <v>42766796</v>
      </c>
      <c r="C169" s="12" t="s">
        <v>181</v>
      </c>
      <c r="D169" s="11">
        <v>3347641</v>
      </c>
      <c r="E169" s="11" t="s">
        <v>52</v>
      </c>
      <c r="F169" s="11">
        <v>2015</v>
      </c>
      <c r="G169" s="13" t="s">
        <v>21</v>
      </c>
      <c r="H169" s="14">
        <v>20.68</v>
      </c>
      <c r="I169" s="15"/>
      <c r="J169" s="15"/>
      <c r="K169" s="15"/>
      <c r="L169" s="16"/>
      <c r="M169" s="17" t="s">
        <v>22</v>
      </c>
      <c r="N169" s="18">
        <v>0</v>
      </c>
      <c r="O169" s="19"/>
      <c r="P169" s="19">
        <v>16.97</v>
      </c>
      <c r="Q169" s="20">
        <v>3.71</v>
      </c>
      <c r="R169" s="20">
        <f t="shared" si="2"/>
        <v>20.68</v>
      </c>
    </row>
    <row r="170" spans="1:18" ht="38.25" x14ac:dyDescent="0.25">
      <c r="A170" s="10" t="s">
        <v>180</v>
      </c>
      <c r="B170" s="11">
        <v>42766796</v>
      </c>
      <c r="C170" s="12" t="s">
        <v>181</v>
      </c>
      <c r="D170" s="34">
        <v>2919825</v>
      </c>
      <c r="E170" s="11" t="s">
        <v>80</v>
      </c>
      <c r="F170" s="11">
        <v>2017</v>
      </c>
      <c r="G170" s="13" t="s">
        <v>21</v>
      </c>
      <c r="H170" s="14">
        <v>1.43</v>
      </c>
      <c r="I170" s="15"/>
      <c r="J170" s="15"/>
      <c r="K170" s="15">
        <v>1</v>
      </c>
      <c r="L170" s="16" t="s">
        <v>149</v>
      </c>
      <c r="M170" s="17" t="s">
        <v>22</v>
      </c>
      <c r="N170" s="18">
        <v>0</v>
      </c>
      <c r="O170" s="19"/>
      <c r="P170" s="19">
        <v>1.43</v>
      </c>
      <c r="Q170" s="20">
        <v>0</v>
      </c>
      <c r="R170" s="20">
        <f t="shared" si="2"/>
        <v>2.4299999999999997</v>
      </c>
    </row>
    <row r="171" spans="1:18" ht="42.75" x14ac:dyDescent="0.25">
      <c r="A171" s="10" t="s">
        <v>182</v>
      </c>
      <c r="B171" s="11">
        <v>70599858</v>
      </c>
      <c r="C171" s="12" t="s">
        <v>183</v>
      </c>
      <c r="D171" s="11">
        <v>4019091</v>
      </c>
      <c r="E171" s="11" t="s">
        <v>42</v>
      </c>
      <c r="F171" s="11">
        <v>2015</v>
      </c>
      <c r="G171" s="13" t="s">
        <v>26</v>
      </c>
      <c r="H171" s="14">
        <v>25</v>
      </c>
      <c r="I171" s="15"/>
      <c r="J171" s="15"/>
      <c r="K171" s="15"/>
      <c r="L171" s="16"/>
      <c r="M171" s="17" t="s">
        <v>22</v>
      </c>
      <c r="N171" s="18">
        <v>0</v>
      </c>
      <c r="O171" s="19"/>
      <c r="P171" s="19">
        <v>25</v>
      </c>
      <c r="Q171" s="20">
        <v>0</v>
      </c>
      <c r="R171" s="20">
        <f t="shared" si="2"/>
        <v>25</v>
      </c>
    </row>
    <row r="172" spans="1:18" ht="71.25" x14ac:dyDescent="0.25">
      <c r="A172" s="10" t="s">
        <v>184</v>
      </c>
      <c r="B172" s="11">
        <v>60774916</v>
      </c>
      <c r="C172" s="12" t="s">
        <v>185</v>
      </c>
      <c r="D172" s="11">
        <v>3101706</v>
      </c>
      <c r="E172" s="11" t="s">
        <v>186</v>
      </c>
      <c r="F172" s="11">
        <v>2015</v>
      </c>
      <c r="G172" s="13" t="s">
        <v>26</v>
      </c>
      <c r="H172" s="14">
        <v>65</v>
      </c>
      <c r="I172" s="15"/>
      <c r="J172" s="15"/>
      <c r="K172" s="15"/>
      <c r="L172" s="16"/>
      <c r="M172" s="17" t="s">
        <v>22</v>
      </c>
      <c r="N172" s="18">
        <v>0</v>
      </c>
      <c r="O172" s="19"/>
      <c r="P172" s="19">
        <v>65</v>
      </c>
      <c r="Q172" s="20">
        <v>0</v>
      </c>
      <c r="R172" s="20">
        <f t="shared" si="2"/>
        <v>65</v>
      </c>
    </row>
    <row r="173" spans="1:18" ht="42.75" x14ac:dyDescent="0.25">
      <c r="A173" s="10" t="s">
        <v>187</v>
      </c>
      <c r="B173" s="11">
        <v>63729521</v>
      </c>
      <c r="C173" s="12" t="s">
        <v>188</v>
      </c>
      <c r="D173" s="11">
        <v>1064458</v>
      </c>
      <c r="E173" s="11" t="s">
        <v>49</v>
      </c>
      <c r="F173" s="11">
        <v>2015</v>
      </c>
      <c r="G173" s="13" t="s">
        <v>21</v>
      </c>
      <c r="H173" s="14">
        <v>9.4</v>
      </c>
      <c r="I173" s="15"/>
      <c r="J173" s="15"/>
      <c r="K173" s="15"/>
      <c r="L173" s="16"/>
      <c r="M173" s="17" t="s">
        <v>22</v>
      </c>
      <c r="N173" s="18">
        <v>0</v>
      </c>
      <c r="O173" s="19"/>
      <c r="P173" s="19">
        <v>9</v>
      </c>
      <c r="Q173" s="20">
        <v>0.4</v>
      </c>
      <c r="R173" s="20">
        <f t="shared" si="2"/>
        <v>9.4</v>
      </c>
    </row>
    <row r="174" spans="1:18" ht="42.75" x14ac:dyDescent="0.25">
      <c r="A174" s="12" t="s">
        <v>189</v>
      </c>
      <c r="B174" s="11">
        <v>27041972</v>
      </c>
      <c r="C174" s="35" t="s">
        <v>190</v>
      </c>
      <c r="D174" s="11">
        <v>3277328</v>
      </c>
      <c r="E174" s="11" t="s">
        <v>46</v>
      </c>
      <c r="F174" s="11">
        <v>2015</v>
      </c>
      <c r="G174" s="13" t="s">
        <v>21</v>
      </c>
      <c r="H174" s="14">
        <v>7</v>
      </c>
      <c r="I174" s="15"/>
      <c r="J174" s="15"/>
      <c r="K174" s="15"/>
      <c r="L174" s="16"/>
      <c r="M174" s="17" t="s">
        <v>22</v>
      </c>
      <c r="N174" s="18">
        <v>0</v>
      </c>
      <c r="O174" s="19"/>
      <c r="P174" s="19">
        <v>5.3</v>
      </c>
      <c r="Q174" s="20">
        <v>1.7</v>
      </c>
      <c r="R174" s="20">
        <f t="shared" si="2"/>
        <v>7</v>
      </c>
    </row>
    <row r="175" spans="1:18" ht="42.75" x14ac:dyDescent="0.25">
      <c r="A175" s="25" t="s">
        <v>189</v>
      </c>
      <c r="B175" s="26">
        <v>27041972</v>
      </c>
      <c r="C175" s="36" t="s">
        <v>190</v>
      </c>
      <c r="D175" s="26">
        <v>3213690</v>
      </c>
      <c r="E175" s="26" t="s">
        <v>80</v>
      </c>
      <c r="F175" s="26">
        <v>2018</v>
      </c>
      <c r="G175" s="28" t="s">
        <v>21</v>
      </c>
      <c r="H175" s="14">
        <v>2</v>
      </c>
      <c r="I175" s="29"/>
      <c r="J175" s="29"/>
      <c r="K175" s="29"/>
      <c r="L175" s="33"/>
      <c r="M175" s="32" t="s">
        <v>22</v>
      </c>
      <c r="N175" s="18">
        <v>0</v>
      </c>
      <c r="O175" s="18"/>
      <c r="P175" s="19">
        <v>0.7</v>
      </c>
      <c r="Q175" s="20">
        <v>1.3</v>
      </c>
      <c r="R175" s="20">
        <f t="shared" si="2"/>
        <v>2</v>
      </c>
    </row>
    <row r="176" spans="1:18" ht="42.75" x14ac:dyDescent="0.25">
      <c r="A176" s="10" t="s">
        <v>191</v>
      </c>
      <c r="B176" s="11">
        <v>29393647</v>
      </c>
      <c r="C176" s="12" t="s">
        <v>192</v>
      </c>
      <c r="D176" s="11">
        <v>7771226</v>
      </c>
      <c r="E176" s="11" t="s">
        <v>49</v>
      </c>
      <c r="F176" s="11">
        <v>2015</v>
      </c>
      <c r="G176" s="13" t="s">
        <v>21</v>
      </c>
      <c r="H176" s="14">
        <v>10</v>
      </c>
      <c r="I176" s="15"/>
      <c r="J176" s="15"/>
      <c r="K176" s="15"/>
      <c r="L176" s="16"/>
      <c r="M176" s="17" t="s">
        <v>22</v>
      </c>
      <c r="N176" s="18">
        <v>0</v>
      </c>
      <c r="O176" s="19"/>
      <c r="P176" s="19">
        <v>10</v>
      </c>
      <c r="Q176" s="20">
        <v>0</v>
      </c>
      <c r="R176" s="20">
        <f t="shared" si="2"/>
        <v>10</v>
      </c>
    </row>
    <row r="177" spans="1:18" ht="42.75" x14ac:dyDescent="0.25">
      <c r="A177" s="10" t="s">
        <v>191</v>
      </c>
      <c r="B177" s="11">
        <v>29393647</v>
      </c>
      <c r="C177" s="12" t="s">
        <v>192</v>
      </c>
      <c r="D177" s="11">
        <v>5556166</v>
      </c>
      <c r="E177" s="11" t="s">
        <v>51</v>
      </c>
      <c r="F177" s="11">
        <v>2017</v>
      </c>
      <c r="G177" s="13" t="s">
        <v>26</v>
      </c>
      <c r="H177" s="14">
        <v>5</v>
      </c>
      <c r="I177" s="15"/>
      <c r="J177" s="15"/>
      <c r="K177" s="15"/>
      <c r="L177" s="16"/>
      <c r="M177" s="17" t="s">
        <v>22</v>
      </c>
      <c r="N177" s="18">
        <v>0</v>
      </c>
      <c r="O177" s="19"/>
      <c r="P177" s="19">
        <v>5</v>
      </c>
      <c r="Q177" s="20">
        <v>0</v>
      </c>
      <c r="R177" s="20">
        <f t="shared" si="2"/>
        <v>5</v>
      </c>
    </row>
    <row r="178" spans="1:18" ht="42.75" x14ac:dyDescent="0.25">
      <c r="A178" s="10" t="s">
        <v>193</v>
      </c>
      <c r="B178" s="11">
        <v>28553187</v>
      </c>
      <c r="C178" s="12" t="s">
        <v>194</v>
      </c>
      <c r="D178" s="11">
        <v>5002960</v>
      </c>
      <c r="E178" s="11" t="s">
        <v>57</v>
      </c>
      <c r="F178" s="11">
        <v>2015</v>
      </c>
      <c r="G178" s="13" t="s">
        <v>21</v>
      </c>
      <c r="H178" s="14">
        <v>4.9489999999999998</v>
      </c>
      <c r="I178" s="15"/>
      <c r="J178" s="15"/>
      <c r="K178" s="15"/>
      <c r="L178" s="16"/>
      <c r="M178" s="17" t="s">
        <v>22</v>
      </c>
      <c r="N178" s="18">
        <v>0</v>
      </c>
      <c r="O178" s="19"/>
      <c r="P178" s="19">
        <v>4.9489999999999998</v>
      </c>
      <c r="Q178" s="20">
        <v>0</v>
      </c>
      <c r="R178" s="20">
        <f t="shared" si="2"/>
        <v>4.9489999999999998</v>
      </c>
    </row>
    <row r="179" spans="1:18" ht="42.75" x14ac:dyDescent="0.25">
      <c r="A179" s="10" t="s">
        <v>195</v>
      </c>
      <c r="B179" s="11">
        <v>66743192</v>
      </c>
      <c r="C179" s="12" t="s">
        <v>196</v>
      </c>
      <c r="D179" s="11">
        <v>9567487</v>
      </c>
      <c r="E179" s="11" t="s">
        <v>73</v>
      </c>
      <c r="F179" s="11">
        <v>2015</v>
      </c>
      <c r="G179" s="13" t="s">
        <v>21</v>
      </c>
      <c r="H179" s="14">
        <v>3.625</v>
      </c>
      <c r="I179" s="15"/>
      <c r="J179" s="15"/>
      <c r="K179" s="15"/>
      <c r="L179" s="16"/>
      <c r="M179" s="17" t="s">
        <v>22</v>
      </c>
      <c r="N179" s="18">
        <v>0</v>
      </c>
      <c r="O179" s="19"/>
      <c r="P179" s="19">
        <v>3.625</v>
      </c>
      <c r="Q179" s="20">
        <v>0</v>
      </c>
      <c r="R179" s="20">
        <f t="shared" si="2"/>
        <v>3.625</v>
      </c>
    </row>
    <row r="180" spans="1:18" ht="42.75" x14ac:dyDescent="0.25">
      <c r="A180" s="10" t="s">
        <v>195</v>
      </c>
      <c r="B180" s="11">
        <v>66743192</v>
      </c>
      <c r="C180" s="12" t="s">
        <v>196</v>
      </c>
      <c r="D180" s="11">
        <v>2932606</v>
      </c>
      <c r="E180" s="11" t="s">
        <v>29</v>
      </c>
      <c r="F180" s="11">
        <v>2015</v>
      </c>
      <c r="G180" s="13" t="s">
        <v>21</v>
      </c>
      <c r="H180" s="14">
        <v>3</v>
      </c>
      <c r="I180" s="15"/>
      <c r="J180" s="15"/>
      <c r="K180" s="15"/>
      <c r="L180" s="16"/>
      <c r="M180" s="17" t="s">
        <v>22</v>
      </c>
      <c r="N180" s="18">
        <v>0</v>
      </c>
      <c r="O180" s="19"/>
      <c r="P180" s="19">
        <v>3</v>
      </c>
      <c r="Q180" s="20">
        <v>0</v>
      </c>
      <c r="R180" s="20">
        <f t="shared" si="2"/>
        <v>3</v>
      </c>
    </row>
    <row r="181" spans="1:18" ht="42.75" x14ac:dyDescent="0.25">
      <c r="A181" s="10" t="s">
        <v>195</v>
      </c>
      <c r="B181" s="11">
        <v>66743192</v>
      </c>
      <c r="C181" s="12" t="s">
        <v>196</v>
      </c>
      <c r="D181" s="11">
        <v>4614010</v>
      </c>
      <c r="E181" s="11" t="s">
        <v>36</v>
      </c>
      <c r="F181" s="11">
        <v>2019</v>
      </c>
      <c r="G181" s="13" t="s">
        <v>21</v>
      </c>
      <c r="H181" s="14">
        <v>1</v>
      </c>
      <c r="I181" s="15"/>
      <c r="J181" s="15"/>
      <c r="K181" s="15"/>
      <c r="L181" s="16"/>
      <c r="M181" s="17" t="s">
        <v>22</v>
      </c>
      <c r="N181" s="18">
        <v>0</v>
      </c>
      <c r="O181" s="19"/>
      <c r="P181" s="19">
        <v>0</v>
      </c>
      <c r="Q181" s="20" t="s">
        <v>85</v>
      </c>
      <c r="R181" s="20">
        <f t="shared" si="2"/>
        <v>1</v>
      </c>
    </row>
    <row r="182" spans="1:18" ht="42.75" x14ac:dyDescent="0.25">
      <c r="A182" s="10" t="s">
        <v>195</v>
      </c>
      <c r="B182" s="11">
        <v>66743192</v>
      </c>
      <c r="C182" s="12" t="s">
        <v>196</v>
      </c>
      <c r="D182" s="11">
        <v>1403846</v>
      </c>
      <c r="E182" s="11" t="s">
        <v>33</v>
      </c>
      <c r="F182" s="11">
        <v>2015</v>
      </c>
      <c r="G182" s="13" t="s">
        <v>21</v>
      </c>
      <c r="H182" s="14">
        <v>2.8</v>
      </c>
      <c r="I182" s="15"/>
      <c r="J182" s="15"/>
      <c r="K182" s="15"/>
      <c r="L182" s="16"/>
      <c r="M182" s="17" t="s">
        <v>22</v>
      </c>
      <c r="N182" s="18">
        <v>0</v>
      </c>
      <c r="O182" s="19"/>
      <c r="P182" s="19">
        <v>2</v>
      </c>
      <c r="Q182" s="20">
        <v>0.8</v>
      </c>
      <c r="R182" s="20">
        <f t="shared" si="2"/>
        <v>2.8</v>
      </c>
    </row>
    <row r="183" spans="1:18" ht="42.75" x14ac:dyDescent="0.25">
      <c r="A183" s="10" t="s">
        <v>197</v>
      </c>
      <c r="B183" s="11">
        <v>70890595</v>
      </c>
      <c r="C183" s="12" t="s">
        <v>198</v>
      </c>
      <c r="D183" s="11">
        <v>6085733</v>
      </c>
      <c r="E183" s="11" t="s">
        <v>49</v>
      </c>
      <c r="F183" s="11">
        <v>2015</v>
      </c>
      <c r="G183" s="13" t="s">
        <v>21</v>
      </c>
      <c r="H183" s="14">
        <v>3.5</v>
      </c>
      <c r="I183" s="15"/>
      <c r="J183" s="15"/>
      <c r="K183" s="15"/>
      <c r="L183" s="16"/>
      <c r="M183" s="17" t="s">
        <v>22</v>
      </c>
      <c r="N183" s="18">
        <v>1</v>
      </c>
      <c r="O183" s="19"/>
      <c r="P183" s="19">
        <v>3.5</v>
      </c>
      <c r="Q183" s="20">
        <v>0</v>
      </c>
      <c r="R183" s="20">
        <f t="shared" si="2"/>
        <v>3.5</v>
      </c>
    </row>
    <row r="184" spans="1:18" ht="42.75" x14ac:dyDescent="0.25">
      <c r="A184" s="10" t="s">
        <v>197</v>
      </c>
      <c r="B184" s="11">
        <v>70890595</v>
      </c>
      <c r="C184" s="12" t="s">
        <v>198</v>
      </c>
      <c r="D184" s="11">
        <v>7233713</v>
      </c>
      <c r="E184" s="11" t="s">
        <v>49</v>
      </c>
      <c r="F184" s="11">
        <v>2015</v>
      </c>
      <c r="G184" s="13" t="s">
        <v>21</v>
      </c>
      <c r="H184" s="14">
        <v>2.41</v>
      </c>
      <c r="I184" s="15"/>
      <c r="J184" s="15"/>
      <c r="K184" s="15"/>
      <c r="L184" s="16"/>
      <c r="M184" s="17" t="s">
        <v>22</v>
      </c>
      <c r="N184" s="18">
        <v>1</v>
      </c>
      <c r="O184" s="19"/>
      <c r="P184" s="19">
        <v>2.41</v>
      </c>
      <c r="Q184" s="20">
        <v>0</v>
      </c>
      <c r="R184" s="20">
        <f t="shared" si="2"/>
        <v>2.41</v>
      </c>
    </row>
    <row r="185" spans="1:18" ht="42.75" x14ac:dyDescent="0.25">
      <c r="A185" s="10" t="s">
        <v>197</v>
      </c>
      <c r="B185" s="11">
        <v>70890595</v>
      </c>
      <c r="C185" s="12" t="s">
        <v>198</v>
      </c>
      <c r="D185" s="11">
        <v>6008321</v>
      </c>
      <c r="E185" s="11" t="s">
        <v>41</v>
      </c>
      <c r="F185" s="11">
        <v>2015</v>
      </c>
      <c r="G185" s="13" t="s">
        <v>26</v>
      </c>
      <c r="H185" s="14">
        <v>19</v>
      </c>
      <c r="I185" s="15"/>
      <c r="J185" s="15"/>
      <c r="K185" s="15"/>
      <c r="L185" s="16"/>
      <c r="M185" s="17" t="s">
        <v>22</v>
      </c>
      <c r="N185" s="18">
        <v>1</v>
      </c>
      <c r="O185" s="19"/>
      <c r="P185" s="19">
        <v>19</v>
      </c>
      <c r="Q185" s="20">
        <v>0</v>
      </c>
      <c r="R185" s="20">
        <f t="shared" si="2"/>
        <v>19</v>
      </c>
    </row>
    <row r="186" spans="1:18" ht="42.75" x14ac:dyDescent="0.25">
      <c r="A186" s="10" t="s">
        <v>197</v>
      </c>
      <c r="B186" s="11">
        <v>70890595</v>
      </c>
      <c r="C186" s="12" t="s">
        <v>198</v>
      </c>
      <c r="D186" s="11">
        <v>2034728</v>
      </c>
      <c r="E186" s="11" t="s">
        <v>51</v>
      </c>
      <c r="F186" s="11">
        <v>2015</v>
      </c>
      <c r="G186" s="13" t="s">
        <v>26</v>
      </c>
      <c r="H186" s="14">
        <v>16</v>
      </c>
      <c r="I186" s="15"/>
      <c r="J186" s="15"/>
      <c r="K186" s="15"/>
      <c r="L186" s="16"/>
      <c r="M186" s="17" t="s">
        <v>22</v>
      </c>
      <c r="N186" s="18">
        <v>1</v>
      </c>
      <c r="O186" s="19"/>
      <c r="P186" s="19">
        <v>16</v>
      </c>
      <c r="Q186" s="20">
        <v>0</v>
      </c>
      <c r="R186" s="20">
        <f t="shared" si="2"/>
        <v>16</v>
      </c>
    </row>
    <row r="187" spans="1:18" ht="42.75" x14ac:dyDescent="0.25">
      <c r="A187" s="10" t="s">
        <v>197</v>
      </c>
      <c r="B187" s="11">
        <v>70890595</v>
      </c>
      <c r="C187" s="12" t="s">
        <v>198</v>
      </c>
      <c r="D187" s="11">
        <v>9044010</v>
      </c>
      <c r="E187" s="11" t="s">
        <v>59</v>
      </c>
      <c r="F187" s="11">
        <v>2015</v>
      </c>
      <c r="G187" s="13" t="s">
        <v>21</v>
      </c>
      <c r="H187" s="14">
        <v>3.09</v>
      </c>
      <c r="I187" s="15"/>
      <c r="J187" s="15"/>
      <c r="K187" s="15"/>
      <c r="L187" s="16"/>
      <c r="M187" s="17" t="s">
        <v>22</v>
      </c>
      <c r="N187" s="18">
        <v>1</v>
      </c>
      <c r="O187" s="19"/>
      <c r="P187" s="19">
        <v>2.59</v>
      </c>
      <c r="Q187" s="20">
        <v>0.5</v>
      </c>
      <c r="R187" s="20">
        <f t="shared" si="2"/>
        <v>3.09</v>
      </c>
    </row>
    <row r="188" spans="1:18" ht="42.75" x14ac:dyDescent="0.25">
      <c r="A188" s="10" t="s">
        <v>197</v>
      </c>
      <c r="B188" s="11">
        <v>70890595</v>
      </c>
      <c r="C188" s="12" t="s">
        <v>198</v>
      </c>
      <c r="D188" s="11">
        <v>6682015</v>
      </c>
      <c r="E188" s="11" t="s">
        <v>199</v>
      </c>
      <c r="F188" s="11">
        <v>2015</v>
      </c>
      <c r="G188" s="13" t="s">
        <v>26</v>
      </c>
      <c r="H188" s="14">
        <v>6</v>
      </c>
      <c r="I188" s="15"/>
      <c r="J188" s="15"/>
      <c r="K188" s="15"/>
      <c r="L188" s="16"/>
      <c r="M188" s="17" t="s">
        <v>22</v>
      </c>
      <c r="N188" s="18">
        <v>1</v>
      </c>
      <c r="O188" s="19"/>
      <c r="P188" s="19">
        <v>6</v>
      </c>
      <c r="Q188" s="20">
        <v>0</v>
      </c>
      <c r="R188" s="20">
        <f t="shared" si="2"/>
        <v>6</v>
      </c>
    </row>
    <row r="189" spans="1:18" ht="42.75" x14ac:dyDescent="0.25">
      <c r="A189" s="23" t="s">
        <v>200</v>
      </c>
      <c r="B189" s="11">
        <v>44053991</v>
      </c>
      <c r="C189" s="12" t="s">
        <v>201</v>
      </c>
      <c r="D189" s="11">
        <v>3361845</v>
      </c>
      <c r="E189" s="11" t="s">
        <v>49</v>
      </c>
      <c r="F189" s="11">
        <v>2015</v>
      </c>
      <c r="G189" s="13" t="s">
        <v>21</v>
      </c>
      <c r="H189" s="14">
        <v>11.265000000000001</v>
      </c>
      <c r="I189" s="15"/>
      <c r="J189" s="15"/>
      <c r="K189" s="15"/>
      <c r="L189" s="16"/>
      <c r="M189" s="17" t="s">
        <v>22</v>
      </c>
      <c r="N189" s="18">
        <v>0</v>
      </c>
      <c r="O189" s="19"/>
      <c r="P189" s="19">
        <v>11.265000000000001</v>
      </c>
      <c r="Q189" s="20">
        <v>0</v>
      </c>
      <c r="R189" s="20">
        <f t="shared" si="2"/>
        <v>11.265000000000001</v>
      </c>
    </row>
    <row r="190" spans="1:18" ht="42.75" x14ac:dyDescent="0.25">
      <c r="A190" s="23" t="s">
        <v>200</v>
      </c>
      <c r="B190" s="11">
        <v>44053991</v>
      </c>
      <c r="C190" s="12" t="s">
        <v>201</v>
      </c>
      <c r="D190" s="11">
        <v>7845129</v>
      </c>
      <c r="E190" s="11" t="s">
        <v>51</v>
      </c>
      <c r="F190" s="11">
        <v>2016</v>
      </c>
      <c r="G190" s="13" t="s">
        <v>26</v>
      </c>
      <c r="H190" s="14">
        <v>14</v>
      </c>
      <c r="I190" s="15"/>
      <c r="J190" s="15"/>
      <c r="K190" s="15"/>
      <c r="L190" s="16"/>
      <c r="M190" s="17" t="s">
        <v>22</v>
      </c>
      <c r="N190" s="18">
        <v>0</v>
      </c>
      <c r="O190" s="19"/>
      <c r="P190" s="19">
        <v>14</v>
      </c>
      <c r="Q190" s="20">
        <v>0</v>
      </c>
      <c r="R190" s="20">
        <f t="shared" si="2"/>
        <v>14</v>
      </c>
    </row>
    <row r="191" spans="1:18" ht="42.75" x14ac:dyDescent="0.25">
      <c r="A191" s="23" t="s">
        <v>200</v>
      </c>
      <c r="B191" s="11">
        <v>44053991</v>
      </c>
      <c r="C191" s="12" t="s">
        <v>201</v>
      </c>
      <c r="D191" s="11">
        <v>1178467</v>
      </c>
      <c r="E191" s="11" t="s">
        <v>153</v>
      </c>
      <c r="F191" s="11">
        <v>2016</v>
      </c>
      <c r="G191" s="13" t="s">
        <v>21</v>
      </c>
      <c r="H191" s="14">
        <v>1.4</v>
      </c>
      <c r="I191" s="15"/>
      <c r="J191" s="15"/>
      <c r="K191" s="15"/>
      <c r="L191" s="16"/>
      <c r="M191" s="17" t="s">
        <v>22</v>
      </c>
      <c r="N191" s="18">
        <v>0</v>
      </c>
      <c r="O191" s="19"/>
      <c r="P191" s="19">
        <v>1.4</v>
      </c>
      <c r="Q191" s="20">
        <v>0</v>
      </c>
      <c r="R191" s="20">
        <f t="shared" si="2"/>
        <v>1.4</v>
      </c>
    </row>
    <row r="192" spans="1:18" ht="42.75" x14ac:dyDescent="0.25">
      <c r="A192" s="10" t="s">
        <v>202</v>
      </c>
      <c r="B192" s="11">
        <v>26708451</v>
      </c>
      <c r="C192" s="12" t="s">
        <v>203</v>
      </c>
      <c r="D192" s="11">
        <v>1577569</v>
      </c>
      <c r="E192" s="11" t="s">
        <v>20</v>
      </c>
      <c r="F192" s="11">
        <v>2015</v>
      </c>
      <c r="G192" s="13" t="s">
        <v>21</v>
      </c>
      <c r="H192" s="14">
        <v>10</v>
      </c>
      <c r="I192" s="15"/>
      <c r="J192" s="15"/>
      <c r="K192" s="15"/>
      <c r="L192" s="16"/>
      <c r="M192" s="17" t="s">
        <v>22</v>
      </c>
      <c r="N192" s="18">
        <v>0</v>
      </c>
      <c r="O192" s="19"/>
      <c r="P192" s="19">
        <v>10</v>
      </c>
      <c r="Q192" s="20">
        <v>0</v>
      </c>
      <c r="R192" s="20">
        <f t="shared" si="2"/>
        <v>10</v>
      </c>
    </row>
    <row r="193" spans="1:18" ht="87" customHeight="1" x14ac:dyDescent="0.25">
      <c r="A193" s="10" t="s">
        <v>202</v>
      </c>
      <c r="B193" s="11">
        <v>26708451</v>
      </c>
      <c r="C193" s="12" t="s">
        <v>203</v>
      </c>
      <c r="D193" s="11">
        <v>2229881</v>
      </c>
      <c r="E193" s="11" t="s">
        <v>68</v>
      </c>
      <c r="F193" s="11">
        <v>2015</v>
      </c>
      <c r="G193" s="13" t="s">
        <v>21</v>
      </c>
      <c r="H193" s="14">
        <v>4.0990000000000002</v>
      </c>
      <c r="I193" s="15"/>
      <c r="J193" s="15"/>
      <c r="K193" s="15"/>
      <c r="L193" s="16"/>
      <c r="M193" s="17" t="s">
        <v>22</v>
      </c>
      <c r="N193" s="18">
        <v>0</v>
      </c>
      <c r="O193" s="19"/>
      <c r="P193" s="19">
        <v>4.0990000000000002</v>
      </c>
      <c r="Q193" s="20">
        <v>0</v>
      </c>
      <c r="R193" s="20">
        <f t="shared" si="2"/>
        <v>4.0990000000000002</v>
      </c>
    </row>
    <row r="194" spans="1:18" ht="71.25" x14ac:dyDescent="0.25">
      <c r="A194" s="10" t="s">
        <v>202</v>
      </c>
      <c r="B194" s="11">
        <v>26708451</v>
      </c>
      <c r="C194" s="12" t="s">
        <v>203</v>
      </c>
      <c r="D194" s="11">
        <v>4546630</v>
      </c>
      <c r="E194" s="11" t="s">
        <v>171</v>
      </c>
      <c r="F194" s="11">
        <v>2015</v>
      </c>
      <c r="G194" s="13" t="s">
        <v>21</v>
      </c>
      <c r="H194" s="14">
        <v>0.5</v>
      </c>
      <c r="I194" s="15"/>
      <c r="J194" s="15"/>
      <c r="K194" s="15"/>
      <c r="L194" s="16"/>
      <c r="M194" s="17" t="s">
        <v>22</v>
      </c>
      <c r="N194" s="18">
        <v>0</v>
      </c>
      <c r="O194" s="19"/>
      <c r="P194" s="19">
        <v>0.5</v>
      </c>
      <c r="Q194" s="20">
        <v>0</v>
      </c>
      <c r="R194" s="20">
        <f t="shared" si="2"/>
        <v>0.5</v>
      </c>
    </row>
    <row r="195" spans="1:18" ht="42.75" x14ac:dyDescent="0.25">
      <c r="A195" s="10" t="s">
        <v>204</v>
      </c>
      <c r="B195" s="11">
        <v>296244</v>
      </c>
      <c r="C195" s="12" t="s">
        <v>205</v>
      </c>
      <c r="D195" s="11">
        <v>9130072</v>
      </c>
      <c r="E195" s="11" t="s">
        <v>52</v>
      </c>
      <c r="F195" s="11">
        <v>2015</v>
      </c>
      <c r="G195" s="13" t="s">
        <v>21</v>
      </c>
      <c r="H195" s="14">
        <v>4.5</v>
      </c>
      <c r="I195" s="15"/>
      <c r="J195" s="15"/>
      <c r="K195" s="15"/>
      <c r="L195" s="16"/>
      <c r="M195" s="17" t="s">
        <v>22</v>
      </c>
      <c r="N195" s="18">
        <v>0</v>
      </c>
      <c r="O195" s="19"/>
      <c r="P195" s="19">
        <v>1.5</v>
      </c>
      <c r="Q195" s="20">
        <v>3</v>
      </c>
      <c r="R195" s="20">
        <f t="shared" ref="R195:R258" si="3">H195+I195+J195+K195</f>
        <v>4.5</v>
      </c>
    </row>
    <row r="196" spans="1:18" ht="42.75" x14ac:dyDescent="0.25">
      <c r="A196" s="10" t="s">
        <v>206</v>
      </c>
      <c r="B196" s="11">
        <v>301078</v>
      </c>
      <c r="C196" s="12" t="s">
        <v>207</v>
      </c>
      <c r="D196" s="11">
        <v>8717119</v>
      </c>
      <c r="E196" s="11" t="s">
        <v>52</v>
      </c>
      <c r="F196" s="11">
        <v>2015</v>
      </c>
      <c r="G196" s="13" t="s">
        <v>21</v>
      </c>
      <c r="H196" s="14">
        <v>2.544</v>
      </c>
      <c r="I196" s="15"/>
      <c r="J196" s="15"/>
      <c r="K196" s="15"/>
      <c r="L196" s="16"/>
      <c r="M196" s="17" t="s">
        <v>22</v>
      </c>
      <c r="N196" s="18">
        <v>0</v>
      </c>
      <c r="O196" s="19"/>
      <c r="P196" s="19">
        <v>2.544</v>
      </c>
      <c r="Q196" s="20">
        <v>0</v>
      </c>
      <c r="R196" s="20">
        <f t="shared" si="3"/>
        <v>2.544</v>
      </c>
    </row>
    <row r="197" spans="1:18" ht="42.75" x14ac:dyDescent="0.25">
      <c r="A197" s="10" t="s">
        <v>208</v>
      </c>
      <c r="B197" s="11">
        <v>301329</v>
      </c>
      <c r="C197" s="12" t="s">
        <v>209</v>
      </c>
      <c r="D197" s="11">
        <v>2187547</v>
      </c>
      <c r="E197" s="11" t="s">
        <v>52</v>
      </c>
      <c r="F197" s="11">
        <v>2015</v>
      </c>
      <c r="G197" s="13" t="s">
        <v>21</v>
      </c>
      <c r="H197" s="14">
        <v>2.1440000000000001</v>
      </c>
      <c r="I197" s="15"/>
      <c r="J197" s="15"/>
      <c r="K197" s="15"/>
      <c r="L197" s="16"/>
      <c r="M197" s="17" t="s">
        <v>22</v>
      </c>
      <c r="N197" s="18">
        <v>0</v>
      </c>
      <c r="O197" s="19"/>
      <c r="P197" s="19">
        <v>2.1440000000000001</v>
      </c>
      <c r="Q197" s="20">
        <v>0</v>
      </c>
      <c r="R197" s="20">
        <f t="shared" si="3"/>
        <v>2.1440000000000001</v>
      </c>
    </row>
    <row r="198" spans="1:18" ht="42.75" x14ac:dyDescent="0.25">
      <c r="A198" s="12" t="s">
        <v>210</v>
      </c>
      <c r="B198" s="11">
        <v>70856478</v>
      </c>
      <c r="C198" s="12" t="s">
        <v>211</v>
      </c>
      <c r="D198" s="11">
        <v>2888527</v>
      </c>
      <c r="E198" s="11" t="s">
        <v>36</v>
      </c>
      <c r="F198" s="11">
        <v>2016</v>
      </c>
      <c r="G198" s="13" t="s">
        <v>21</v>
      </c>
      <c r="H198" s="14">
        <v>1</v>
      </c>
      <c r="I198" s="15"/>
      <c r="J198" s="15"/>
      <c r="K198" s="15"/>
      <c r="L198" s="16"/>
      <c r="M198" s="17" t="s">
        <v>45</v>
      </c>
      <c r="N198" s="18">
        <v>0</v>
      </c>
      <c r="O198" s="19"/>
      <c r="P198" s="19">
        <v>1</v>
      </c>
      <c r="Q198" s="20">
        <v>0</v>
      </c>
      <c r="R198" s="20">
        <f t="shared" si="3"/>
        <v>1</v>
      </c>
    </row>
    <row r="199" spans="1:18" ht="42.75" x14ac:dyDescent="0.25">
      <c r="A199" s="25" t="s">
        <v>212</v>
      </c>
      <c r="B199" s="26">
        <v>4871243</v>
      </c>
      <c r="C199" s="25" t="s">
        <v>213</v>
      </c>
      <c r="D199" s="26">
        <v>5984648</v>
      </c>
      <c r="E199" s="26" t="s">
        <v>58</v>
      </c>
      <c r="F199" s="26">
        <v>2018</v>
      </c>
      <c r="G199" s="28" t="s">
        <v>21</v>
      </c>
      <c r="H199" s="14">
        <v>2.5</v>
      </c>
      <c r="I199" s="29"/>
      <c r="J199" s="29"/>
      <c r="K199" s="29"/>
      <c r="L199" s="33"/>
      <c r="M199" s="32" t="s">
        <v>22</v>
      </c>
      <c r="N199" s="18">
        <v>0</v>
      </c>
      <c r="O199" s="19"/>
      <c r="P199" s="19">
        <v>2.5</v>
      </c>
      <c r="Q199" s="20">
        <v>0</v>
      </c>
      <c r="R199" s="20">
        <f t="shared" si="3"/>
        <v>2.5</v>
      </c>
    </row>
    <row r="200" spans="1:18" ht="42.75" x14ac:dyDescent="0.25">
      <c r="A200" s="10" t="s">
        <v>214</v>
      </c>
      <c r="B200" s="11">
        <v>70890871</v>
      </c>
      <c r="C200" s="12" t="s">
        <v>215</v>
      </c>
      <c r="D200" s="11">
        <v>9398030</v>
      </c>
      <c r="E200" s="11" t="s">
        <v>41</v>
      </c>
      <c r="F200" s="11">
        <v>2015</v>
      </c>
      <c r="G200" s="13" t="s">
        <v>26</v>
      </c>
      <c r="H200" s="14">
        <v>89</v>
      </c>
      <c r="I200" s="15"/>
      <c r="J200" s="15"/>
      <c r="K200" s="15"/>
      <c r="L200" s="16"/>
      <c r="M200" s="17" t="s">
        <v>22</v>
      </c>
      <c r="N200" s="18">
        <v>1</v>
      </c>
      <c r="O200" s="19"/>
      <c r="P200" s="19">
        <v>89</v>
      </c>
      <c r="Q200" s="20">
        <v>0</v>
      </c>
      <c r="R200" s="20">
        <f t="shared" si="3"/>
        <v>89</v>
      </c>
    </row>
    <row r="201" spans="1:18" ht="42.75" x14ac:dyDescent="0.25">
      <c r="A201" s="10" t="s">
        <v>214</v>
      </c>
      <c r="B201" s="11">
        <v>70890871</v>
      </c>
      <c r="C201" s="12" t="s">
        <v>215</v>
      </c>
      <c r="D201" s="11">
        <v>9965783</v>
      </c>
      <c r="E201" s="11" t="s">
        <v>27</v>
      </c>
      <c r="F201" s="11">
        <v>2015</v>
      </c>
      <c r="G201" s="13" t="s">
        <v>26</v>
      </c>
      <c r="H201" s="14">
        <v>39</v>
      </c>
      <c r="I201" s="15"/>
      <c r="J201" s="15"/>
      <c r="K201" s="15"/>
      <c r="L201" s="16"/>
      <c r="M201" s="17" t="s">
        <v>22</v>
      </c>
      <c r="N201" s="18">
        <v>1</v>
      </c>
      <c r="O201" s="19"/>
      <c r="P201" s="19">
        <v>43</v>
      </c>
      <c r="Q201" s="20">
        <v>-4</v>
      </c>
      <c r="R201" s="20">
        <f t="shared" si="3"/>
        <v>39</v>
      </c>
    </row>
    <row r="202" spans="1:18" ht="42.75" x14ac:dyDescent="0.25">
      <c r="A202" s="10" t="s">
        <v>214</v>
      </c>
      <c r="B202" s="11">
        <v>70890871</v>
      </c>
      <c r="C202" s="12" t="s">
        <v>215</v>
      </c>
      <c r="D202" s="11">
        <v>7314180</v>
      </c>
      <c r="E202" s="11" t="s">
        <v>51</v>
      </c>
      <c r="F202" s="11">
        <v>2017</v>
      </c>
      <c r="G202" s="13" t="s">
        <v>26</v>
      </c>
      <c r="H202" s="14">
        <v>17</v>
      </c>
      <c r="I202" s="15"/>
      <c r="J202" s="15"/>
      <c r="K202" s="15"/>
      <c r="L202" s="16"/>
      <c r="M202" s="17" t="s">
        <v>22</v>
      </c>
      <c r="N202" s="18">
        <v>1</v>
      </c>
      <c r="O202" s="19"/>
      <c r="P202" s="19">
        <v>17</v>
      </c>
      <c r="Q202" s="20">
        <v>0</v>
      </c>
      <c r="R202" s="20">
        <f t="shared" si="3"/>
        <v>17</v>
      </c>
    </row>
    <row r="203" spans="1:18" ht="42.75" x14ac:dyDescent="0.25">
      <c r="A203" s="10" t="s">
        <v>216</v>
      </c>
      <c r="B203" s="11">
        <v>636177</v>
      </c>
      <c r="C203" s="12" t="s">
        <v>217</v>
      </c>
      <c r="D203" s="11">
        <v>6694421</v>
      </c>
      <c r="E203" s="11" t="s">
        <v>52</v>
      </c>
      <c r="F203" s="11">
        <v>2015</v>
      </c>
      <c r="G203" s="13" t="s">
        <v>21</v>
      </c>
      <c r="H203" s="14">
        <v>1.095</v>
      </c>
      <c r="I203" s="15"/>
      <c r="J203" s="15"/>
      <c r="K203" s="15"/>
      <c r="L203" s="16"/>
      <c r="M203" s="17" t="s">
        <v>22</v>
      </c>
      <c r="N203" s="18">
        <v>0</v>
      </c>
      <c r="O203" s="19"/>
      <c r="P203" s="19">
        <v>1.095</v>
      </c>
      <c r="Q203" s="20">
        <v>0</v>
      </c>
      <c r="R203" s="20">
        <f t="shared" si="3"/>
        <v>1.095</v>
      </c>
    </row>
    <row r="204" spans="1:18" ht="38.25" x14ac:dyDescent="0.25">
      <c r="A204" s="10" t="s">
        <v>218</v>
      </c>
      <c r="B204" s="11">
        <v>636037</v>
      </c>
      <c r="C204" s="12" t="s">
        <v>219</v>
      </c>
      <c r="D204" s="11">
        <v>4488828</v>
      </c>
      <c r="E204" s="11" t="s">
        <v>52</v>
      </c>
      <c r="F204" s="11">
        <v>2015</v>
      </c>
      <c r="G204" s="13" t="s">
        <v>21</v>
      </c>
      <c r="H204" s="14">
        <v>4.5</v>
      </c>
      <c r="I204" s="15"/>
      <c r="J204" s="15"/>
      <c r="K204" s="15"/>
      <c r="L204" s="16"/>
      <c r="M204" s="17" t="s">
        <v>22</v>
      </c>
      <c r="N204" s="18">
        <v>0</v>
      </c>
      <c r="O204" s="19"/>
      <c r="P204" s="19">
        <v>4.5</v>
      </c>
      <c r="Q204" s="20">
        <v>0</v>
      </c>
      <c r="R204" s="20">
        <f t="shared" si="3"/>
        <v>4.5</v>
      </c>
    </row>
    <row r="205" spans="1:18" ht="42.75" x14ac:dyDescent="0.25">
      <c r="A205" s="50" t="s">
        <v>307</v>
      </c>
      <c r="B205" s="11">
        <v>45180270</v>
      </c>
      <c r="C205" s="12" t="s">
        <v>220</v>
      </c>
      <c r="D205" s="11">
        <v>8067654</v>
      </c>
      <c r="E205" s="11" t="s">
        <v>29</v>
      </c>
      <c r="F205" s="11">
        <v>2015</v>
      </c>
      <c r="G205" s="13" t="s">
        <v>21</v>
      </c>
      <c r="H205" s="14">
        <v>2</v>
      </c>
      <c r="I205" s="15"/>
      <c r="J205" s="15"/>
      <c r="K205" s="15"/>
      <c r="L205" s="16"/>
      <c r="M205" s="17" t="s">
        <v>22</v>
      </c>
      <c r="N205" s="18">
        <v>0</v>
      </c>
      <c r="O205" s="19"/>
      <c r="P205" s="19">
        <v>2</v>
      </c>
      <c r="Q205" s="20">
        <v>0</v>
      </c>
      <c r="R205" s="20">
        <f t="shared" si="3"/>
        <v>2</v>
      </c>
    </row>
    <row r="206" spans="1:18" ht="42.75" x14ac:dyDescent="0.25">
      <c r="A206" s="50" t="s">
        <v>307</v>
      </c>
      <c r="B206" s="11">
        <v>45180270</v>
      </c>
      <c r="C206" s="12" t="s">
        <v>220</v>
      </c>
      <c r="D206" s="11">
        <v>8311953</v>
      </c>
      <c r="E206" s="11" t="s">
        <v>36</v>
      </c>
      <c r="F206" s="11">
        <v>2015</v>
      </c>
      <c r="G206" s="13" t="s">
        <v>21</v>
      </c>
      <c r="H206" s="14">
        <v>1.25</v>
      </c>
      <c r="I206" s="15"/>
      <c r="J206" s="15"/>
      <c r="K206" s="15"/>
      <c r="L206" s="16"/>
      <c r="M206" s="17" t="s">
        <v>22</v>
      </c>
      <c r="N206" s="18">
        <v>0</v>
      </c>
      <c r="O206" s="19"/>
      <c r="P206" s="19">
        <v>1.25</v>
      </c>
      <c r="Q206" s="20">
        <v>0</v>
      </c>
      <c r="R206" s="20">
        <f t="shared" si="3"/>
        <v>1.25</v>
      </c>
    </row>
    <row r="207" spans="1:18" ht="42.75" x14ac:dyDescent="0.25">
      <c r="A207" s="50" t="s">
        <v>307</v>
      </c>
      <c r="B207" s="11">
        <v>45180270</v>
      </c>
      <c r="C207" s="12" t="s">
        <v>220</v>
      </c>
      <c r="D207" s="11">
        <v>7245387</v>
      </c>
      <c r="E207" s="11" t="s">
        <v>52</v>
      </c>
      <c r="F207" s="11">
        <v>2015</v>
      </c>
      <c r="G207" s="13" t="s">
        <v>21</v>
      </c>
      <c r="H207" s="14">
        <v>13.25</v>
      </c>
      <c r="I207" s="15"/>
      <c r="J207" s="15"/>
      <c r="K207" s="15"/>
      <c r="L207" s="16"/>
      <c r="M207" s="17" t="s">
        <v>22</v>
      </c>
      <c r="N207" s="18">
        <v>0</v>
      </c>
      <c r="O207" s="19"/>
      <c r="P207" s="19">
        <v>12.35</v>
      </c>
      <c r="Q207" s="20">
        <v>0.9</v>
      </c>
      <c r="R207" s="20">
        <f t="shared" si="3"/>
        <v>13.25</v>
      </c>
    </row>
    <row r="208" spans="1:18" ht="42.75" x14ac:dyDescent="0.25">
      <c r="A208" s="50" t="s">
        <v>307</v>
      </c>
      <c r="B208" s="11">
        <v>45180270</v>
      </c>
      <c r="C208" s="12" t="s">
        <v>220</v>
      </c>
      <c r="D208" s="11">
        <v>6011965</v>
      </c>
      <c r="E208" s="11" t="s">
        <v>68</v>
      </c>
      <c r="F208" s="11">
        <v>2015</v>
      </c>
      <c r="G208" s="13" t="s">
        <v>21</v>
      </c>
      <c r="H208" s="14">
        <v>2.5</v>
      </c>
      <c r="I208" s="15"/>
      <c r="J208" s="15"/>
      <c r="K208" s="15"/>
      <c r="L208" s="16"/>
      <c r="M208" s="17" t="s">
        <v>22</v>
      </c>
      <c r="N208" s="18">
        <v>0</v>
      </c>
      <c r="O208" s="19"/>
      <c r="P208" s="19">
        <v>2.5</v>
      </c>
      <c r="Q208" s="20">
        <v>0</v>
      </c>
      <c r="R208" s="20">
        <f t="shared" si="3"/>
        <v>2.5</v>
      </c>
    </row>
    <row r="209" spans="1:18" ht="42.75" x14ac:dyDescent="0.25">
      <c r="A209" s="10" t="s">
        <v>221</v>
      </c>
      <c r="B209" s="11">
        <v>66932246</v>
      </c>
      <c r="C209" s="12" t="s">
        <v>222</v>
      </c>
      <c r="D209" s="11">
        <v>6162164</v>
      </c>
      <c r="E209" s="11" t="s">
        <v>36</v>
      </c>
      <c r="F209" s="11">
        <v>2015</v>
      </c>
      <c r="G209" s="13" t="s">
        <v>21</v>
      </c>
      <c r="H209" s="14">
        <v>0.85</v>
      </c>
      <c r="I209" s="15"/>
      <c r="J209" s="15"/>
      <c r="K209" s="15"/>
      <c r="L209" s="16"/>
      <c r="M209" s="17" t="s">
        <v>22</v>
      </c>
      <c r="N209" s="18">
        <v>0</v>
      </c>
      <c r="O209" s="19"/>
      <c r="P209" s="19">
        <v>0.85</v>
      </c>
      <c r="Q209" s="20">
        <v>0</v>
      </c>
      <c r="R209" s="20">
        <f t="shared" si="3"/>
        <v>0.85</v>
      </c>
    </row>
    <row r="210" spans="1:18" ht="71.25" x14ac:dyDescent="0.25">
      <c r="A210" s="10" t="s">
        <v>221</v>
      </c>
      <c r="B210" s="11">
        <v>66932246</v>
      </c>
      <c r="C210" s="12" t="s">
        <v>222</v>
      </c>
      <c r="D210" s="11">
        <v>3309726</v>
      </c>
      <c r="E210" s="11" t="s">
        <v>171</v>
      </c>
      <c r="F210" s="11">
        <v>2015</v>
      </c>
      <c r="G210" s="13" t="s">
        <v>21</v>
      </c>
      <c r="H210" s="14">
        <v>0.85</v>
      </c>
      <c r="I210" s="15"/>
      <c r="J210" s="15"/>
      <c r="K210" s="15"/>
      <c r="L210" s="16"/>
      <c r="M210" s="17" t="s">
        <v>22</v>
      </c>
      <c r="N210" s="18">
        <v>0</v>
      </c>
      <c r="O210" s="19"/>
      <c r="P210" s="19">
        <v>0.85</v>
      </c>
      <c r="Q210" s="20">
        <v>0</v>
      </c>
      <c r="R210" s="20">
        <f t="shared" si="3"/>
        <v>0.85</v>
      </c>
    </row>
    <row r="211" spans="1:18" ht="91.5" customHeight="1" x14ac:dyDescent="0.25">
      <c r="A211" s="10" t="s">
        <v>221</v>
      </c>
      <c r="B211" s="11">
        <v>66932246</v>
      </c>
      <c r="C211" s="12" t="s">
        <v>222</v>
      </c>
      <c r="D211" s="11">
        <v>2176761</v>
      </c>
      <c r="E211" s="11" t="s">
        <v>80</v>
      </c>
      <c r="F211" s="11">
        <v>2015</v>
      </c>
      <c r="G211" s="13" t="s">
        <v>21</v>
      </c>
      <c r="H211" s="14">
        <v>0.94</v>
      </c>
      <c r="I211" s="15"/>
      <c r="J211" s="15"/>
      <c r="K211" s="15"/>
      <c r="L211" s="16"/>
      <c r="M211" s="17" t="s">
        <v>22</v>
      </c>
      <c r="N211" s="18">
        <v>0</v>
      </c>
      <c r="O211" s="19"/>
      <c r="P211" s="19">
        <v>0.94</v>
      </c>
      <c r="Q211" s="20">
        <v>0</v>
      </c>
      <c r="R211" s="20">
        <f t="shared" si="3"/>
        <v>0.94</v>
      </c>
    </row>
    <row r="212" spans="1:18" ht="42.75" x14ac:dyDescent="0.25">
      <c r="A212" s="10" t="s">
        <v>221</v>
      </c>
      <c r="B212" s="11">
        <v>66932246</v>
      </c>
      <c r="C212" s="12" t="s">
        <v>222</v>
      </c>
      <c r="D212" s="11">
        <v>9813782</v>
      </c>
      <c r="E212" s="11" t="s">
        <v>223</v>
      </c>
      <c r="F212" s="11">
        <v>2015</v>
      </c>
      <c r="G212" s="13" t="s">
        <v>21</v>
      </c>
      <c r="H212" s="14">
        <v>0.1</v>
      </c>
      <c r="I212" s="15"/>
      <c r="J212" s="15"/>
      <c r="K212" s="15"/>
      <c r="L212" s="16"/>
      <c r="M212" s="17" t="s">
        <v>22</v>
      </c>
      <c r="N212" s="18">
        <v>0</v>
      </c>
      <c r="O212" s="19"/>
      <c r="P212" s="19">
        <v>0.1</v>
      </c>
      <c r="Q212" s="20">
        <v>0</v>
      </c>
      <c r="R212" s="20">
        <f t="shared" si="3"/>
        <v>0.1</v>
      </c>
    </row>
    <row r="213" spans="1:18" ht="42.75" x14ac:dyDescent="0.25">
      <c r="A213" s="10" t="s">
        <v>221</v>
      </c>
      <c r="B213" s="11">
        <v>66932246</v>
      </c>
      <c r="C213" s="12" t="s">
        <v>222</v>
      </c>
      <c r="D213" s="11">
        <v>5597950</v>
      </c>
      <c r="E213" s="11" t="s">
        <v>224</v>
      </c>
      <c r="F213" s="11">
        <v>2015</v>
      </c>
      <c r="G213" s="13" t="s">
        <v>21</v>
      </c>
      <c r="H213" s="14">
        <v>1.35</v>
      </c>
      <c r="I213" s="15"/>
      <c r="J213" s="15"/>
      <c r="K213" s="15"/>
      <c r="L213" s="16"/>
      <c r="M213" s="17" t="s">
        <v>22</v>
      </c>
      <c r="N213" s="18">
        <v>0</v>
      </c>
      <c r="O213" s="19"/>
      <c r="P213" s="19">
        <v>0.85</v>
      </c>
      <c r="Q213" s="20">
        <v>0.5</v>
      </c>
      <c r="R213" s="20">
        <f t="shared" si="3"/>
        <v>1.35</v>
      </c>
    </row>
    <row r="214" spans="1:18" ht="71.25" x14ac:dyDescent="0.25">
      <c r="A214" s="10" t="s">
        <v>225</v>
      </c>
      <c r="B214" s="11">
        <v>849081</v>
      </c>
      <c r="C214" s="12" t="s">
        <v>226</v>
      </c>
      <c r="D214" s="11">
        <v>7489419</v>
      </c>
      <c r="E214" s="11" t="s">
        <v>186</v>
      </c>
      <c r="F214" s="11">
        <v>2015</v>
      </c>
      <c r="G214" s="13" t="s">
        <v>26</v>
      </c>
      <c r="H214" s="14">
        <v>20</v>
      </c>
      <c r="I214" s="15"/>
      <c r="J214" s="15"/>
      <c r="K214" s="15"/>
      <c r="L214" s="16"/>
      <c r="M214" s="17" t="s">
        <v>22</v>
      </c>
      <c r="N214" s="18">
        <v>0.5</v>
      </c>
      <c r="O214" s="19"/>
      <c r="P214" s="19">
        <v>20</v>
      </c>
      <c r="Q214" s="20">
        <v>0</v>
      </c>
      <c r="R214" s="20">
        <f t="shared" si="3"/>
        <v>20</v>
      </c>
    </row>
    <row r="215" spans="1:18" ht="42.75" x14ac:dyDescent="0.25">
      <c r="A215" s="10" t="s">
        <v>227</v>
      </c>
      <c r="B215" s="11">
        <v>26638916</v>
      </c>
      <c r="C215" s="12" t="s">
        <v>228</v>
      </c>
      <c r="D215" s="11">
        <v>2743927</v>
      </c>
      <c r="E215" s="11" t="s">
        <v>52</v>
      </c>
      <c r="F215" s="11">
        <v>2015</v>
      </c>
      <c r="G215" s="13" t="s">
        <v>21</v>
      </c>
      <c r="H215" s="14">
        <v>0.7</v>
      </c>
      <c r="I215" s="15"/>
      <c r="J215" s="15"/>
      <c r="K215" s="15"/>
      <c r="L215" s="16"/>
      <c r="M215" s="17" t="s">
        <v>22</v>
      </c>
      <c r="N215" s="18">
        <v>0</v>
      </c>
      <c r="O215" s="19"/>
      <c r="P215" s="19">
        <v>0.7</v>
      </c>
      <c r="Q215" s="20">
        <v>0</v>
      </c>
      <c r="R215" s="20">
        <f t="shared" si="3"/>
        <v>0.7</v>
      </c>
    </row>
    <row r="216" spans="1:18" ht="42.75" x14ac:dyDescent="0.25">
      <c r="A216" s="10" t="s">
        <v>229</v>
      </c>
      <c r="B216" s="11">
        <v>26667924</v>
      </c>
      <c r="C216" s="12" t="s">
        <v>230</v>
      </c>
      <c r="D216" s="11">
        <v>1753789</v>
      </c>
      <c r="E216" s="11" t="s">
        <v>49</v>
      </c>
      <c r="F216" s="11">
        <v>2015</v>
      </c>
      <c r="G216" s="13" t="s">
        <v>21</v>
      </c>
      <c r="H216" s="14">
        <v>3</v>
      </c>
      <c r="I216" s="15"/>
      <c r="J216" s="15"/>
      <c r="K216" s="15"/>
      <c r="L216" s="16"/>
      <c r="M216" s="17" t="s">
        <v>22</v>
      </c>
      <c r="N216" s="18">
        <v>0</v>
      </c>
      <c r="O216" s="19"/>
      <c r="P216" s="19">
        <v>3</v>
      </c>
      <c r="Q216" s="20">
        <v>0</v>
      </c>
      <c r="R216" s="20">
        <f t="shared" si="3"/>
        <v>3</v>
      </c>
    </row>
    <row r="217" spans="1:18" ht="42.75" x14ac:dyDescent="0.25">
      <c r="A217" s="10" t="s">
        <v>231</v>
      </c>
      <c r="B217" s="11">
        <v>60803291</v>
      </c>
      <c r="C217" s="12" t="s">
        <v>232</v>
      </c>
      <c r="D217" s="11">
        <v>6436814</v>
      </c>
      <c r="E217" s="11" t="s">
        <v>36</v>
      </c>
      <c r="F217" s="11">
        <v>2015</v>
      </c>
      <c r="G217" s="13" t="s">
        <v>21</v>
      </c>
      <c r="H217" s="14">
        <v>2.59</v>
      </c>
      <c r="I217" s="15"/>
      <c r="J217" s="15"/>
      <c r="K217" s="15"/>
      <c r="L217" s="16"/>
      <c r="M217" s="17" t="s">
        <v>22</v>
      </c>
      <c r="N217" s="18">
        <v>0</v>
      </c>
      <c r="O217" s="19"/>
      <c r="P217" s="19">
        <v>2.59</v>
      </c>
      <c r="Q217" s="20">
        <v>0</v>
      </c>
      <c r="R217" s="20">
        <f t="shared" si="3"/>
        <v>2.59</v>
      </c>
    </row>
    <row r="218" spans="1:18" ht="42.75" x14ac:dyDescent="0.25">
      <c r="A218" s="10" t="s">
        <v>231</v>
      </c>
      <c r="B218" s="11">
        <v>60803291</v>
      </c>
      <c r="C218" s="12" t="s">
        <v>232</v>
      </c>
      <c r="D218" s="11">
        <v>8526003</v>
      </c>
      <c r="E218" s="11" t="s">
        <v>75</v>
      </c>
      <c r="F218" s="11">
        <v>2016</v>
      </c>
      <c r="G218" s="13" t="s">
        <v>21</v>
      </c>
      <c r="H218" s="14">
        <v>4.3</v>
      </c>
      <c r="I218" s="15"/>
      <c r="J218" s="15"/>
      <c r="K218" s="15"/>
      <c r="L218" s="16"/>
      <c r="M218" s="17" t="s">
        <v>45</v>
      </c>
      <c r="N218" s="18">
        <v>0</v>
      </c>
      <c r="O218" s="19"/>
      <c r="P218" s="19">
        <v>4.3</v>
      </c>
      <c r="Q218" s="20">
        <v>0</v>
      </c>
      <c r="R218" s="20">
        <f t="shared" si="3"/>
        <v>4.3</v>
      </c>
    </row>
    <row r="219" spans="1:18" ht="42.75" x14ac:dyDescent="0.25">
      <c r="A219" s="10" t="s">
        <v>231</v>
      </c>
      <c r="B219" s="11">
        <v>60803291</v>
      </c>
      <c r="C219" s="12" t="s">
        <v>232</v>
      </c>
      <c r="D219" s="11">
        <v>1777712</v>
      </c>
      <c r="E219" s="11" t="s">
        <v>68</v>
      </c>
      <c r="F219" s="11">
        <v>2015</v>
      </c>
      <c r="G219" s="13" t="s">
        <v>21</v>
      </c>
      <c r="H219" s="14">
        <v>5.27</v>
      </c>
      <c r="I219" s="15"/>
      <c r="J219" s="15"/>
      <c r="K219" s="15"/>
      <c r="L219" s="16"/>
      <c r="M219" s="17" t="s">
        <v>22</v>
      </c>
      <c r="N219" s="18">
        <v>0</v>
      </c>
      <c r="O219" s="19"/>
      <c r="P219" s="19">
        <v>5.27</v>
      </c>
      <c r="Q219" s="20">
        <v>0</v>
      </c>
      <c r="R219" s="20">
        <f t="shared" si="3"/>
        <v>5.27</v>
      </c>
    </row>
    <row r="220" spans="1:18" ht="42.75" x14ac:dyDescent="0.25">
      <c r="A220" s="10" t="s">
        <v>233</v>
      </c>
      <c r="B220" s="11">
        <v>70632596</v>
      </c>
      <c r="C220" s="12" t="s">
        <v>234</v>
      </c>
      <c r="D220" s="11">
        <v>9423114</v>
      </c>
      <c r="E220" s="11" t="s">
        <v>20</v>
      </c>
      <c r="F220" s="11">
        <v>2015</v>
      </c>
      <c r="G220" s="13" t="s">
        <v>21</v>
      </c>
      <c r="H220" s="14">
        <v>3.3</v>
      </c>
      <c r="I220" s="15"/>
      <c r="J220" s="15"/>
      <c r="K220" s="15"/>
      <c r="L220" s="16"/>
      <c r="M220" s="17" t="s">
        <v>22</v>
      </c>
      <c r="N220" s="18">
        <v>0</v>
      </c>
      <c r="O220" s="19"/>
      <c r="P220" s="19">
        <v>1.5</v>
      </c>
      <c r="Q220" s="20">
        <v>1.8</v>
      </c>
      <c r="R220" s="20">
        <f t="shared" si="3"/>
        <v>3.3</v>
      </c>
    </row>
    <row r="221" spans="1:18" ht="42.75" x14ac:dyDescent="0.25">
      <c r="A221" s="10" t="s">
        <v>235</v>
      </c>
      <c r="B221" s="11">
        <v>27793923</v>
      </c>
      <c r="C221" s="12" t="s">
        <v>236</v>
      </c>
      <c r="D221" s="11">
        <v>4284929</v>
      </c>
      <c r="E221" s="11" t="s">
        <v>52</v>
      </c>
      <c r="F221" s="11">
        <v>2015</v>
      </c>
      <c r="G221" s="13" t="s">
        <v>21</v>
      </c>
      <c r="H221" s="14">
        <v>6.5</v>
      </c>
      <c r="I221" s="15"/>
      <c r="J221" s="15"/>
      <c r="K221" s="15"/>
      <c r="L221" s="16"/>
      <c r="M221" s="17" t="s">
        <v>22</v>
      </c>
      <c r="N221" s="18">
        <v>0</v>
      </c>
      <c r="O221" s="19"/>
      <c r="P221" s="19">
        <v>6</v>
      </c>
      <c r="Q221" s="20">
        <v>0.5</v>
      </c>
      <c r="R221" s="20">
        <f t="shared" si="3"/>
        <v>6.5</v>
      </c>
    </row>
    <row r="222" spans="1:18" ht="42.75" x14ac:dyDescent="0.25">
      <c r="A222" s="10" t="s">
        <v>237</v>
      </c>
      <c r="B222" s="11">
        <v>69746338</v>
      </c>
      <c r="C222" s="12" t="s">
        <v>238</v>
      </c>
      <c r="D222" s="11">
        <v>1181164</v>
      </c>
      <c r="E222" s="11" t="s">
        <v>20</v>
      </c>
      <c r="F222" s="11">
        <v>2015</v>
      </c>
      <c r="G222" s="13" t="s">
        <v>21</v>
      </c>
      <c r="H222" s="14">
        <v>7.0519999999999996</v>
      </c>
      <c r="I222" s="15"/>
      <c r="J222" s="15"/>
      <c r="K222" s="15"/>
      <c r="L222" s="16"/>
      <c r="M222" s="17" t="s">
        <v>22</v>
      </c>
      <c r="N222" s="18">
        <v>0</v>
      </c>
      <c r="O222" s="19"/>
      <c r="P222" s="19">
        <v>7.0519999999999996</v>
      </c>
      <c r="Q222" s="20">
        <v>0</v>
      </c>
      <c r="R222" s="20">
        <f t="shared" si="3"/>
        <v>7.0519999999999996</v>
      </c>
    </row>
    <row r="223" spans="1:18" ht="42.75" x14ac:dyDescent="0.25">
      <c r="A223" s="10" t="s">
        <v>239</v>
      </c>
      <c r="B223" s="11">
        <v>25843907</v>
      </c>
      <c r="C223" s="12" t="s">
        <v>240</v>
      </c>
      <c r="D223" s="11">
        <v>2983262</v>
      </c>
      <c r="E223" s="11" t="s">
        <v>25</v>
      </c>
      <c r="F223" s="11">
        <v>2015</v>
      </c>
      <c r="G223" s="13" t="s">
        <v>26</v>
      </c>
      <c r="H223" s="14">
        <v>0</v>
      </c>
      <c r="I223" s="15">
        <v>14</v>
      </c>
      <c r="J223" s="15"/>
      <c r="K223" s="15"/>
      <c r="L223" s="16"/>
      <c r="M223" s="17" t="s">
        <v>22</v>
      </c>
      <c r="N223" s="18">
        <v>0</v>
      </c>
      <c r="O223" s="19">
        <v>1</v>
      </c>
      <c r="P223" s="19">
        <v>0</v>
      </c>
      <c r="Q223" s="20">
        <v>0</v>
      </c>
      <c r="R223" s="20">
        <f t="shared" si="3"/>
        <v>14</v>
      </c>
    </row>
    <row r="224" spans="1:18" ht="42.75" x14ac:dyDescent="0.25">
      <c r="A224" s="10" t="s">
        <v>239</v>
      </c>
      <c r="B224" s="11">
        <v>25843907</v>
      </c>
      <c r="C224" s="12" t="s">
        <v>240</v>
      </c>
      <c r="D224" s="11">
        <v>9085387</v>
      </c>
      <c r="E224" s="11" t="s">
        <v>49</v>
      </c>
      <c r="F224" s="11">
        <v>2015</v>
      </c>
      <c r="G224" s="13" t="s">
        <v>21</v>
      </c>
      <c r="H224" s="14">
        <v>5.75</v>
      </c>
      <c r="I224" s="15"/>
      <c r="J224" s="15"/>
      <c r="K224" s="15"/>
      <c r="L224" s="16"/>
      <c r="M224" s="17" t="s">
        <v>22</v>
      </c>
      <c r="N224" s="18">
        <v>0</v>
      </c>
      <c r="O224" s="19"/>
      <c r="P224" s="19">
        <v>5.75</v>
      </c>
      <c r="Q224" s="20">
        <v>0</v>
      </c>
      <c r="R224" s="20">
        <f t="shared" si="3"/>
        <v>5.75</v>
      </c>
    </row>
    <row r="225" spans="1:18" ht="42.75" x14ac:dyDescent="0.25">
      <c r="A225" s="10" t="s">
        <v>239</v>
      </c>
      <c r="B225" s="11">
        <v>25843907</v>
      </c>
      <c r="C225" s="12" t="s">
        <v>240</v>
      </c>
      <c r="D225" s="11">
        <v>4911368</v>
      </c>
      <c r="E225" s="11" t="s">
        <v>73</v>
      </c>
      <c r="F225" s="11">
        <v>2015</v>
      </c>
      <c r="G225" s="13" t="s">
        <v>21</v>
      </c>
      <c r="H225" s="14">
        <v>3</v>
      </c>
      <c r="I225" s="15"/>
      <c r="J225" s="15"/>
      <c r="K225" s="15"/>
      <c r="L225" s="16"/>
      <c r="M225" s="17" t="s">
        <v>22</v>
      </c>
      <c r="N225" s="18">
        <v>0</v>
      </c>
      <c r="O225" s="19"/>
      <c r="P225" s="19">
        <v>3</v>
      </c>
      <c r="Q225" s="20">
        <v>0</v>
      </c>
      <c r="R225" s="20">
        <f t="shared" si="3"/>
        <v>3</v>
      </c>
    </row>
    <row r="226" spans="1:18" ht="42.75" x14ac:dyDescent="0.25">
      <c r="A226" s="10" t="s">
        <v>239</v>
      </c>
      <c r="B226" s="11">
        <v>25843907</v>
      </c>
      <c r="C226" s="12" t="s">
        <v>240</v>
      </c>
      <c r="D226" s="11">
        <v>8101789</v>
      </c>
      <c r="E226" s="11" t="s">
        <v>170</v>
      </c>
      <c r="F226" s="11">
        <v>2015</v>
      </c>
      <c r="G226" s="13" t="s">
        <v>21</v>
      </c>
      <c r="H226" s="14">
        <v>0.7</v>
      </c>
      <c r="I226" s="15"/>
      <c r="J226" s="15"/>
      <c r="K226" s="15"/>
      <c r="L226" s="16"/>
      <c r="M226" s="17" t="s">
        <v>22</v>
      </c>
      <c r="N226" s="18">
        <v>0</v>
      </c>
      <c r="O226" s="19"/>
      <c r="P226" s="19">
        <v>0.7</v>
      </c>
      <c r="Q226" s="20">
        <v>0</v>
      </c>
      <c r="R226" s="20">
        <f t="shared" si="3"/>
        <v>0.7</v>
      </c>
    </row>
    <row r="227" spans="1:18" ht="42.75" x14ac:dyDescent="0.25">
      <c r="A227" s="10" t="s">
        <v>239</v>
      </c>
      <c r="B227" s="11">
        <v>25843907</v>
      </c>
      <c r="C227" s="12" t="s">
        <v>240</v>
      </c>
      <c r="D227" s="11">
        <v>9312308</v>
      </c>
      <c r="E227" s="11" t="s">
        <v>29</v>
      </c>
      <c r="F227" s="11">
        <v>2015</v>
      </c>
      <c r="G227" s="13" t="s">
        <v>21</v>
      </c>
      <c r="H227" s="14">
        <v>3.0489999999999999</v>
      </c>
      <c r="I227" s="15"/>
      <c r="J227" s="15"/>
      <c r="K227" s="15"/>
      <c r="L227" s="16"/>
      <c r="M227" s="17" t="s">
        <v>22</v>
      </c>
      <c r="N227" s="18">
        <v>0</v>
      </c>
      <c r="O227" s="19"/>
      <c r="P227" s="19">
        <v>3.0489999999999999</v>
      </c>
      <c r="Q227" s="20">
        <v>0</v>
      </c>
      <c r="R227" s="20">
        <f t="shared" si="3"/>
        <v>3.0489999999999999</v>
      </c>
    </row>
    <row r="228" spans="1:18" ht="42.75" x14ac:dyDescent="0.25">
      <c r="A228" s="10" t="s">
        <v>239</v>
      </c>
      <c r="B228" s="11">
        <v>25843907</v>
      </c>
      <c r="C228" s="12" t="s">
        <v>240</v>
      </c>
      <c r="D228" s="11">
        <v>5515996</v>
      </c>
      <c r="E228" s="11" t="s">
        <v>36</v>
      </c>
      <c r="F228" s="11">
        <v>2015</v>
      </c>
      <c r="G228" s="13" t="s">
        <v>21</v>
      </c>
      <c r="H228" s="14">
        <v>1.1000000000000001</v>
      </c>
      <c r="I228" s="15"/>
      <c r="J228" s="15"/>
      <c r="K228" s="15"/>
      <c r="L228" s="16"/>
      <c r="M228" s="17" t="s">
        <v>22</v>
      </c>
      <c r="N228" s="18">
        <v>0</v>
      </c>
      <c r="O228" s="19"/>
      <c r="P228" s="19">
        <v>1.1000000000000001</v>
      </c>
      <c r="Q228" s="20">
        <v>0</v>
      </c>
      <c r="R228" s="20">
        <f t="shared" si="3"/>
        <v>1.1000000000000001</v>
      </c>
    </row>
    <row r="229" spans="1:18" ht="42.75" x14ac:dyDescent="0.25">
      <c r="A229" s="10" t="s">
        <v>239</v>
      </c>
      <c r="B229" s="11">
        <v>25843907</v>
      </c>
      <c r="C229" s="12" t="s">
        <v>240</v>
      </c>
      <c r="D229" s="11">
        <v>7177532</v>
      </c>
      <c r="E229" s="11" t="s">
        <v>58</v>
      </c>
      <c r="F229" s="11">
        <v>2015</v>
      </c>
      <c r="G229" s="13" t="s">
        <v>21</v>
      </c>
      <c r="H229" s="14">
        <v>7</v>
      </c>
      <c r="I229" s="15"/>
      <c r="J229" s="15"/>
      <c r="K229" s="15"/>
      <c r="L229" s="16"/>
      <c r="M229" s="17" t="s">
        <v>22</v>
      </c>
      <c r="N229" s="18">
        <v>0</v>
      </c>
      <c r="O229" s="19"/>
      <c r="P229" s="19">
        <v>7</v>
      </c>
      <c r="Q229" s="20">
        <v>0</v>
      </c>
      <c r="R229" s="20">
        <f t="shared" si="3"/>
        <v>7</v>
      </c>
    </row>
    <row r="230" spans="1:18" ht="42.75" x14ac:dyDescent="0.25">
      <c r="A230" s="10" t="s">
        <v>239</v>
      </c>
      <c r="B230" s="11">
        <v>25843907</v>
      </c>
      <c r="C230" s="12" t="s">
        <v>240</v>
      </c>
      <c r="D230" s="11">
        <v>6173359</v>
      </c>
      <c r="E230" s="11" t="s">
        <v>52</v>
      </c>
      <c r="F230" s="11">
        <v>2015</v>
      </c>
      <c r="G230" s="13" t="s">
        <v>21</v>
      </c>
      <c r="H230" s="14">
        <v>9.9</v>
      </c>
      <c r="I230" s="15"/>
      <c r="J230" s="15"/>
      <c r="K230" s="15"/>
      <c r="L230" s="16"/>
      <c r="M230" s="17" t="s">
        <v>22</v>
      </c>
      <c r="N230" s="18">
        <v>0</v>
      </c>
      <c r="O230" s="19"/>
      <c r="P230" s="19">
        <v>9.9</v>
      </c>
      <c r="Q230" s="20">
        <v>0</v>
      </c>
      <c r="R230" s="20">
        <f t="shared" si="3"/>
        <v>9.9</v>
      </c>
    </row>
    <row r="231" spans="1:18" ht="42.75" x14ac:dyDescent="0.25">
      <c r="A231" s="10" t="s">
        <v>239</v>
      </c>
      <c r="B231" s="11">
        <v>25843907</v>
      </c>
      <c r="C231" s="12" t="s">
        <v>240</v>
      </c>
      <c r="D231" s="11">
        <v>4944201</v>
      </c>
      <c r="E231" s="11" t="s">
        <v>80</v>
      </c>
      <c r="F231" s="11">
        <v>2017</v>
      </c>
      <c r="G231" s="13" t="s">
        <v>21</v>
      </c>
      <c r="H231" s="14">
        <v>1.3</v>
      </c>
      <c r="I231" s="15"/>
      <c r="J231" s="15"/>
      <c r="K231" s="15"/>
      <c r="L231" s="16"/>
      <c r="M231" s="17" t="s">
        <v>22</v>
      </c>
      <c r="N231" s="18">
        <v>0</v>
      </c>
      <c r="O231" s="19"/>
      <c r="P231" s="19">
        <v>1.3</v>
      </c>
      <c r="Q231" s="20">
        <v>0</v>
      </c>
      <c r="R231" s="20">
        <f t="shared" si="3"/>
        <v>1.3</v>
      </c>
    </row>
    <row r="232" spans="1:18" ht="42.75" x14ac:dyDescent="0.25">
      <c r="A232" s="10" t="s">
        <v>241</v>
      </c>
      <c r="B232" s="11">
        <v>70100691</v>
      </c>
      <c r="C232" s="12" t="s">
        <v>242</v>
      </c>
      <c r="D232" s="11">
        <v>5079425</v>
      </c>
      <c r="E232" s="11" t="s">
        <v>68</v>
      </c>
      <c r="F232" s="11">
        <v>2015</v>
      </c>
      <c r="G232" s="13" t="s">
        <v>21</v>
      </c>
      <c r="H232" s="14">
        <v>3.5</v>
      </c>
      <c r="I232" s="15"/>
      <c r="J232" s="15"/>
      <c r="K232" s="15"/>
      <c r="L232" s="16"/>
      <c r="M232" s="17" t="s">
        <v>22</v>
      </c>
      <c r="N232" s="18">
        <v>0</v>
      </c>
      <c r="O232" s="19"/>
      <c r="P232" s="19">
        <v>3.5</v>
      </c>
      <c r="Q232" s="20">
        <v>0</v>
      </c>
      <c r="R232" s="20">
        <f t="shared" si="3"/>
        <v>3.5</v>
      </c>
    </row>
    <row r="233" spans="1:18" ht="42.75" x14ac:dyDescent="0.25">
      <c r="A233" s="10" t="s">
        <v>241</v>
      </c>
      <c r="B233" s="11">
        <v>70100691</v>
      </c>
      <c r="C233" s="12" t="s">
        <v>242</v>
      </c>
      <c r="D233" s="11">
        <v>1979239</v>
      </c>
      <c r="E233" s="11" t="s">
        <v>33</v>
      </c>
      <c r="F233" s="11">
        <v>2015</v>
      </c>
      <c r="G233" s="13" t="s">
        <v>21</v>
      </c>
      <c r="H233" s="14">
        <v>4.6500000000000004</v>
      </c>
      <c r="I233" s="15"/>
      <c r="J233" s="15"/>
      <c r="K233" s="15"/>
      <c r="L233" s="16"/>
      <c r="M233" s="17" t="s">
        <v>22</v>
      </c>
      <c r="N233" s="18">
        <v>0</v>
      </c>
      <c r="O233" s="19"/>
      <c r="P233" s="19">
        <v>4.6500000000000004</v>
      </c>
      <c r="Q233" s="20">
        <v>0</v>
      </c>
      <c r="R233" s="20">
        <f t="shared" si="3"/>
        <v>4.6500000000000004</v>
      </c>
    </row>
    <row r="234" spans="1:18" ht="42.75" x14ac:dyDescent="0.25">
      <c r="A234" s="10" t="s">
        <v>243</v>
      </c>
      <c r="B234" s="11">
        <v>26538181</v>
      </c>
      <c r="C234" s="12" t="s">
        <v>244</v>
      </c>
      <c r="D234" s="11">
        <v>1265392</v>
      </c>
      <c r="E234" s="11" t="s">
        <v>29</v>
      </c>
      <c r="F234" s="11">
        <v>2015</v>
      </c>
      <c r="G234" s="13" t="s">
        <v>21</v>
      </c>
      <c r="H234" s="14">
        <v>3.149</v>
      </c>
      <c r="I234" s="15"/>
      <c r="J234" s="15"/>
      <c r="K234" s="15"/>
      <c r="L234" s="16"/>
      <c r="M234" s="17" t="s">
        <v>22</v>
      </c>
      <c r="N234" s="18">
        <v>0</v>
      </c>
      <c r="O234" s="19"/>
      <c r="P234" s="19">
        <v>3.149</v>
      </c>
      <c r="Q234" s="20">
        <v>0</v>
      </c>
      <c r="R234" s="20">
        <f t="shared" si="3"/>
        <v>3.149</v>
      </c>
    </row>
    <row r="235" spans="1:18" ht="57" x14ac:dyDescent="0.25">
      <c r="A235" s="10" t="s">
        <v>245</v>
      </c>
      <c r="B235" s="11">
        <v>67338763</v>
      </c>
      <c r="C235" s="12" t="s">
        <v>246</v>
      </c>
      <c r="D235" s="11">
        <v>1933279</v>
      </c>
      <c r="E235" s="11" t="s">
        <v>153</v>
      </c>
      <c r="F235" s="11">
        <v>2015</v>
      </c>
      <c r="G235" s="13" t="s">
        <v>21</v>
      </c>
      <c r="H235" s="14">
        <v>1.45</v>
      </c>
      <c r="I235" s="15"/>
      <c r="J235" s="15"/>
      <c r="K235" s="15"/>
      <c r="L235" s="16"/>
      <c r="M235" s="17" t="s">
        <v>22</v>
      </c>
      <c r="N235" s="18">
        <v>0</v>
      </c>
      <c r="O235" s="19"/>
      <c r="P235" s="19">
        <v>1.45</v>
      </c>
      <c r="Q235" s="20">
        <v>0</v>
      </c>
      <c r="R235" s="20">
        <f t="shared" si="3"/>
        <v>1.45</v>
      </c>
    </row>
    <row r="236" spans="1:18" ht="57" x14ac:dyDescent="0.25">
      <c r="A236" s="10" t="s">
        <v>245</v>
      </c>
      <c r="B236" s="11">
        <v>67338763</v>
      </c>
      <c r="C236" s="12" t="s">
        <v>246</v>
      </c>
      <c r="D236" s="11">
        <v>6356536</v>
      </c>
      <c r="E236" s="11" t="s">
        <v>80</v>
      </c>
      <c r="F236" s="11">
        <v>2015</v>
      </c>
      <c r="G236" s="13" t="s">
        <v>21</v>
      </c>
      <c r="H236" s="14">
        <v>1.45</v>
      </c>
      <c r="I236" s="15"/>
      <c r="J236" s="15"/>
      <c r="K236" s="15"/>
      <c r="L236" s="16"/>
      <c r="M236" s="17" t="s">
        <v>22</v>
      </c>
      <c r="N236" s="18">
        <v>0</v>
      </c>
      <c r="O236" s="19"/>
      <c r="P236" s="19">
        <v>1.45</v>
      </c>
      <c r="Q236" s="20">
        <v>0</v>
      </c>
      <c r="R236" s="20">
        <f t="shared" si="3"/>
        <v>1.45</v>
      </c>
    </row>
    <row r="237" spans="1:18" ht="28.5" x14ac:dyDescent="0.25">
      <c r="A237" s="10" t="s">
        <v>247</v>
      </c>
      <c r="B237" s="11">
        <v>75003988</v>
      </c>
      <c r="C237" s="12" t="s">
        <v>248</v>
      </c>
      <c r="D237" s="11">
        <v>6151236</v>
      </c>
      <c r="E237" s="11" t="s">
        <v>42</v>
      </c>
      <c r="F237" s="11">
        <v>2015</v>
      </c>
      <c r="G237" s="13" t="s">
        <v>26</v>
      </c>
      <c r="H237" s="14">
        <v>29</v>
      </c>
      <c r="I237" s="15"/>
      <c r="J237" s="15"/>
      <c r="K237" s="15"/>
      <c r="L237" s="16"/>
      <c r="M237" s="17" t="s">
        <v>22</v>
      </c>
      <c r="N237" s="18">
        <v>1</v>
      </c>
      <c r="O237" s="19"/>
      <c r="P237" s="19">
        <v>39</v>
      </c>
      <c r="Q237" s="20">
        <v>-10</v>
      </c>
      <c r="R237" s="20">
        <f t="shared" si="3"/>
        <v>29</v>
      </c>
    </row>
    <row r="238" spans="1:18" ht="28.5" x14ac:dyDescent="0.25">
      <c r="A238" s="10" t="s">
        <v>247</v>
      </c>
      <c r="B238" s="11">
        <v>75003988</v>
      </c>
      <c r="C238" s="12" t="s">
        <v>248</v>
      </c>
      <c r="D238" s="11">
        <v>8348519</v>
      </c>
      <c r="E238" s="11" t="s">
        <v>27</v>
      </c>
      <c r="F238" s="11">
        <v>2015</v>
      </c>
      <c r="G238" s="13" t="s">
        <v>26</v>
      </c>
      <c r="H238" s="14">
        <v>37</v>
      </c>
      <c r="I238" s="15"/>
      <c r="J238" s="15"/>
      <c r="K238" s="15"/>
      <c r="L238" s="16"/>
      <c r="M238" s="17" t="s">
        <v>22</v>
      </c>
      <c r="N238" s="18">
        <v>1</v>
      </c>
      <c r="O238" s="19"/>
      <c r="P238" s="19">
        <v>30</v>
      </c>
      <c r="Q238" s="20">
        <v>7</v>
      </c>
      <c r="R238" s="20">
        <f t="shared" si="3"/>
        <v>37</v>
      </c>
    </row>
    <row r="239" spans="1:18" ht="71.25" x14ac:dyDescent="0.25">
      <c r="A239" s="10" t="s">
        <v>249</v>
      </c>
      <c r="B239" s="11">
        <v>49559044</v>
      </c>
      <c r="C239" s="12" t="s">
        <v>250</v>
      </c>
      <c r="D239" s="11">
        <v>1623387</v>
      </c>
      <c r="E239" s="11" t="s">
        <v>52</v>
      </c>
      <c r="F239" s="11">
        <v>2015</v>
      </c>
      <c r="G239" s="13" t="s">
        <v>21</v>
      </c>
      <c r="H239" s="14">
        <v>10.9</v>
      </c>
      <c r="I239" s="15"/>
      <c r="J239" s="15"/>
      <c r="K239" s="15"/>
      <c r="L239" s="16"/>
      <c r="M239" s="17" t="s">
        <v>22</v>
      </c>
      <c r="N239" s="18">
        <v>0</v>
      </c>
      <c r="O239" s="19"/>
      <c r="P239" s="19">
        <v>9.5</v>
      </c>
      <c r="Q239" s="20">
        <v>1.4</v>
      </c>
      <c r="R239" s="20">
        <f t="shared" si="3"/>
        <v>10.9</v>
      </c>
    </row>
    <row r="240" spans="1:18" ht="42.75" x14ac:dyDescent="0.25">
      <c r="A240" s="10" t="s">
        <v>251</v>
      </c>
      <c r="B240" s="11">
        <v>49558854</v>
      </c>
      <c r="C240" s="12" t="s">
        <v>252</v>
      </c>
      <c r="D240" s="11">
        <v>6433547</v>
      </c>
      <c r="E240" s="11" t="s">
        <v>49</v>
      </c>
      <c r="F240" s="11">
        <v>2015</v>
      </c>
      <c r="G240" s="13" t="s">
        <v>21</v>
      </c>
      <c r="H240" s="14">
        <v>6.4</v>
      </c>
      <c r="I240" s="15"/>
      <c r="J240" s="15"/>
      <c r="K240" s="15"/>
      <c r="L240" s="16"/>
      <c r="M240" s="17" t="s">
        <v>22</v>
      </c>
      <c r="N240" s="18">
        <v>0</v>
      </c>
      <c r="O240" s="19"/>
      <c r="P240" s="19">
        <v>6.4</v>
      </c>
      <c r="Q240" s="20">
        <v>0</v>
      </c>
      <c r="R240" s="20">
        <f t="shared" si="3"/>
        <v>6.4</v>
      </c>
    </row>
    <row r="241" spans="1:18" ht="42.75" x14ac:dyDescent="0.25">
      <c r="A241" s="10" t="s">
        <v>251</v>
      </c>
      <c r="B241" s="11">
        <v>49558854</v>
      </c>
      <c r="C241" s="12" t="s">
        <v>252</v>
      </c>
      <c r="D241" s="11">
        <v>3742064</v>
      </c>
      <c r="E241" s="11" t="s">
        <v>42</v>
      </c>
      <c r="F241" s="11">
        <v>2015</v>
      </c>
      <c r="G241" s="13" t="s">
        <v>26</v>
      </c>
      <c r="H241" s="14">
        <v>40</v>
      </c>
      <c r="I241" s="15"/>
      <c r="J241" s="15"/>
      <c r="K241" s="15"/>
      <c r="L241" s="16"/>
      <c r="M241" s="17" t="s">
        <v>22</v>
      </c>
      <c r="N241" s="18">
        <v>0</v>
      </c>
      <c r="O241" s="19"/>
      <c r="P241" s="19">
        <v>40</v>
      </c>
      <c r="Q241" s="20">
        <v>0</v>
      </c>
      <c r="R241" s="20">
        <f t="shared" si="3"/>
        <v>40</v>
      </c>
    </row>
    <row r="242" spans="1:18" ht="42.75" x14ac:dyDescent="0.25">
      <c r="A242" s="10" t="s">
        <v>251</v>
      </c>
      <c r="B242" s="11">
        <v>49558854</v>
      </c>
      <c r="C242" s="12" t="s">
        <v>252</v>
      </c>
      <c r="D242" s="11">
        <v>9841921</v>
      </c>
      <c r="E242" s="11" t="s">
        <v>27</v>
      </c>
      <c r="F242" s="11">
        <v>2015</v>
      </c>
      <c r="G242" s="13" t="s">
        <v>26</v>
      </c>
      <c r="H242" s="14">
        <v>42</v>
      </c>
      <c r="I242" s="15"/>
      <c r="J242" s="15"/>
      <c r="K242" s="15"/>
      <c r="L242" s="16"/>
      <c r="M242" s="17" t="s">
        <v>22</v>
      </c>
      <c r="N242" s="18">
        <v>0</v>
      </c>
      <c r="O242" s="19"/>
      <c r="P242" s="19">
        <v>42</v>
      </c>
      <c r="Q242" s="20">
        <v>0</v>
      </c>
      <c r="R242" s="20">
        <f t="shared" si="3"/>
        <v>42</v>
      </c>
    </row>
    <row r="243" spans="1:18" ht="42.75" x14ac:dyDescent="0.25">
      <c r="A243" s="10" t="s">
        <v>251</v>
      </c>
      <c r="B243" s="11">
        <v>49558854</v>
      </c>
      <c r="C243" s="12" t="s">
        <v>252</v>
      </c>
      <c r="D243" s="11">
        <v>9130254</v>
      </c>
      <c r="E243" s="11" t="s">
        <v>20</v>
      </c>
      <c r="F243" s="11">
        <v>2015</v>
      </c>
      <c r="G243" s="13" t="s">
        <v>21</v>
      </c>
      <c r="H243" s="14">
        <v>3.3</v>
      </c>
      <c r="I243" s="15"/>
      <c r="J243" s="15"/>
      <c r="K243" s="15"/>
      <c r="L243" s="16"/>
      <c r="M243" s="17" t="s">
        <v>22</v>
      </c>
      <c r="N243" s="18">
        <v>0</v>
      </c>
      <c r="O243" s="19"/>
      <c r="P243" s="19">
        <v>3.3</v>
      </c>
      <c r="Q243" s="20">
        <v>0</v>
      </c>
      <c r="R243" s="20">
        <f t="shared" si="3"/>
        <v>3.3</v>
      </c>
    </row>
    <row r="244" spans="1:18" ht="42.75" x14ac:dyDescent="0.25">
      <c r="A244" s="10" t="s">
        <v>251</v>
      </c>
      <c r="B244" s="11">
        <v>49558854</v>
      </c>
      <c r="C244" s="12" t="s">
        <v>252</v>
      </c>
      <c r="D244" s="11">
        <v>1926202</v>
      </c>
      <c r="E244" s="11" t="s">
        <v>52</v>
      </c>
      <c r="F244" s="11">
        <v>2015</v>
      </c>
      <c r="G244" s="13" t="s">
        <v>21</v>
      </c>
      <c r="H244" s="14">
        <v>46.75</v>
      </c>
      <c r="I244" s="15"/>
      <c r="J244" s="15"/>
      <c r="K244" s="15"/>
      <c r="L244" s="16"/>
      <c r="M244" s="17" t="s">
        <v>22</v>
      </c>
      <c r="N244" s="18">
        <v>0</v>
      </c>
      <c r="O244" s="19"/>
      <c r="P244" s="19">
        <v>46.75</v>
      </c>
      <c r="Q244" s="20">
        <v>0</v>
      </c>
      <c r="R244" s="20">
        <f t="shared" si="3"/>
        <v>46.75</v>
      </c>
    </row>
    <row r="245" spans="1:18" ht="42.75" x14ac:dyDescent="0.25">
      <c r="A245" s="10" t="s">
        <v>253</v>
      </c>
      <c r="B245" s="11">
        <v>75004259</v>
      </c>
      <c r="C245" s="12" t="s">
        <v>254</v>
      </c>
      <c r="D245" s="11">
        <v>3342323</v>
      </c>
      <c r="E245" s="11" t="s">
        <v>57</v>
      </c>
      <c r="F245" s="11">
        <v>2015</v>
      </c>
      <c r="G245" s="13" t="s">
        <v>21</v>
      </c>
      <c r="H245" s="14">
        <v>9.5</v>
      </c>
      <c r="I245" s="15"/>
      <c r="J245" s="15"/>
      <c r="K245" s="15"/>
      <c r="L245" s="16"/>
      <c r="M245" s="17" t="s">
        <v>22</v>
      </c>
      <c r="N245" s="18">
        <v>1</v>
      </c>
      <c r="O245" s="19"/>
      <c r="P245" s="19">
        <v>9.5</v>
      </c>
      <c r="Q245" s="20">
        <v>0</v>
      </c>
      <c r="R245" s="20">
        <f t="shared" si="3"/>
        <v>9.5</v>
      </c>
    </row>
    <row r="246" spans="1:18" ht="42.75" x14ac:dyDescent="0.25">
      <c r="A246" s="10" t="s">
        <v>253</v>
      </c>
      <c r="B246" s="11">
        <v>75004259</v>
      </c>
      <c r="C246" s="12" t="s">
        <v>254</v>
      </c>
      <c r="D246" s="11">
        <v>1144673</v>
      </c>
      <c r="E246" s="11" t="s">
        <v>51</v>
      </c>
      <c r="F246" s="11">
        <v>2015</v>
      </c>
      <c r="G246" s="13" t="s">
        <v>26</v>
      </c>
      <c r="H246" s="14">
        <v>77</v>
      </c>
      <c r="I246" s="15"/>
      <c r="J246" s="15"/>
      <c r="K246" s="15"/>
      <c r="L246" s="16"/>
      <c r="M246" s="17" t="s">
        <v>22</v>
      </c>
      <c r="N246" s="18">
        <v>1</v>
      </c>
      <c r="O246" s="19"/>
      <c r="P246" s="19">
        <v>77</v>
      </c>
      <c r="Q246" s="20">
        <v>0</v>
      </c>
      <c r="R246" s="20">
        <f t="shared" si="3"/>
        <v>77</v>
      </c>
    </row>
    <row r="247" spans="1:18" ht="42.75" x14ac:dyDescent="0.25">
      <c r="A247" s="10" t="s">
        <v>253</v>
      </c>
      <c r="B247" s="11">
        <v>75004259</v>
      </c>
      <c r="C247" s="12" t="s">
        <v>254</v>
      </c>
      <c r="D247" s="11">
        <v>3734704</v>
      </c>
      <c r="E247" s="11" t="s">
        <v>52</v>
      </c>
      <c r="F247" s="11">
        <v>2015</v>
      </c>
      <c r="G247" s="13" t="s">
        <v>21</v>
      </c>
      <c r="H247" s="14">
        <v>55.75</v>
      </c>
      <c r="I247" s="15"/>
      <c r="J247" s="15"/>
      <c r="K247" s="15"/>
      <c r="L247" s="16"/>
      <c r="M247" s="17" t="s">
        <v>22</v>
      </c>
      <c r="N247" s="18">
        <v>1</v>
      </c>
      <c r="O247" s="19"/>
      <c r="P247" s="19">
        <v>55.75</v>
      </c>
      <c r="Q247" s="20">
        <v>0</v>
      </c>
      <c r="R247" s="20">
        <f t="shared" si="3"/>
        <v>55.75</v>
      </c>
    </row>
    <row r="248" spans="1:18" ht="42.75" x14ac:dyDescent="0.25">
      <c r="A248" s="10" t="s">
        <v>255</v>
      </c>
      <c r="B248" s="11">
        <v>75004011</v>
      </c>
      <c r="C248" s="12" t="s">
        <v>256</v>
      </c>
      <c r="D248" s="11">
        <v>6669041</v>
      </c>
      <c r="E248" s="11" t="s">
        <v>42</v>
      </c>
      <c r="F248" s="11">
        <v>2015</v>
      </c>
      <c r="G248" s="13" t="s">
        <v>26</v>
      </c>
      <c r="H248" s="14">
        <v>172</v>
      </c>
      <c r="I248" s="15"/>
      <c r="J248" s="15"/>
      <c r="K248" s="15"/>
      <c r="L248" s="16"/>
      <c r="M248" s="17" t="s">
        <v>22</v>
      </c>
      <c r="N248" s="18">
        <v>1</v>
      </c>
      <c r="O248" s="19"/>
      <c r="P248" s="19">
        <v>176</v>
      </c>
      <c r="Q248" s="20">
        <v>-4</v>
      </c>
      <c r="R248" s="20">
        <f t="shared" si="3"/>
        <v>172</v>
      </c>
    </row>
    <row r="249" spans="1:18" ht="42.75" x14ac:dyDescent="0.25">
      <c r="A249" s="10" t="s">
        <v>255</v>
      </c>
      <c r="B249" s="11">
        <v>75004011</v>
      </c>
      <c r="C249" s="12" t="s">
        <v>256</v>
      </c>
      <c r="D249" s="11">
        <v>8587282</v>
      </c>
      <c r="E249" s="11" t="s">
        <v>27</v>
      </c>
      <c r="F249" s="11">
        <v>2015</v>
      </c>
      <c r="G249" s="13" t="s">
        <v>26</v>
      </c>
      <c r="H249" s="14">
        <v>58</v>
      </c>
      <c r="I249" s="15"/>
      <c r="J249" s="15"/>
      <c r="K249" s="15"/>
      <c r="L249" s="16"/>
      <c r="M249" s="17" t="s">
        <v>22</v>
      </c>
      <c r="N249" s="18">
        <v>1</v>
      </c>
      <c r="O249" s="19"/>
      <c r="P249" s="19">
        <v>54</v>
      </c>
      <c r="Q249" s="20">
        <v>4</v>
      </c>
      <c r="R249" s="20">
        <f t="shared" si="3"/>
        <v>58</v>
      </c>
    </row>
    <row r="250" spans="1:18" ht="42.75" x14ac:dyDescent="0.25">
      <c r="A250" s="10" t="s">
        <v>255</v>
      </c>
      <c r="B250" s="11">
        <v>75004011</v>
      </c>
      <c r="C250" s="12" t="s">
        <v>256</v>
      </c>
      <c r="D250" s="22">
        <v>9539561</v>
      </c>
      <c r="E250" s="11" t="s">
        <v>51</v>
      </c>
      <c r="F250" s="11">
        <v>2015</v>
      </c>
      <c r="G250" s="13" t="s">
        <v>26</v>
      </c>
      <c r="H250" s="14">
        <v>47</v>
      </c>
      <c r="I250" s="15"/>
      <c r="J250" s="15"/>
      <c r="K250" s="15"/>
      <c r="L250" s="16"/>
      <c r="M250" s="17" t="s">
        <v>22</v>
      </c>
      <c r="N250" s="18">
        <v>1</v>
      </c>
      <c r="O250" s="19"/>
      <c r="P250" s="19">
        <v>47</v>
      </c>
      <c r="Q250" s="20">
        <v>0</v>
      </c>
      <c r="R250" s="20">
        <f t="shared" si="3"/>
        <v>47</v>
      </c>
    </row>
    <row r="251" spans="1:18" ht="42.75" x14ac:dyDescent="0.25">
      <c r="A251" s="10" t="s">
        <v>255</v>
      </c>
      <c r="B251" s="11">
        <v>75004011</v>
      </c>
      <c r="C251" s="12" t="s">
        <v>256</v>
      </c>
      <c r="D251" s="22">
        <v>6068842</v>
      </c>
      <c r="E251" s="11" t="s">
        <v>52</v>
      </c>
      <c r="F251" s="11">
        <v>2015</v>
      </c>
      <c r="G251" s="13" t="s">
        <v>21</v>
      </c>
      <c r="H251" s="14">
        <v>11.247999999999999</v>
      </c>
      <c r="I251" s="15"/>
      <c r="J251" s="15"/>
      <c r="K251" s="15"/>
      <c r="L251" s="16"/>
      <c r="M251" s="17" t="s">
        <v>22</v>
      </c>
      <c r="N251" s="18">
        <v>1</v>
      </c>
      <c r="O251" s="19"/>
      <c r="P251" s="19">
        <v>11.247999999999999</v>
      </c>
      <c r="Q251" s="20">
        <v>0</v>
      </c>
      <c r="R251" s="20">
        <f t="shared" si="3"/>
        <v>11.247999999999999</v>
      </c>
    </row>
    <row r="252" spans="1:18" ht="42.75" x14ac:dyDescent="0.25">
      <c r="A252" s="10" t="s">
        <v>257</v>
      </c>
      <c r="B252" s="11">
        <v>70939730</v>
      </c>
      <c r="C252" s="12" t="s">
        <v>258</v>
      </c>
      <c r="D252" s="11">
        <v>1042874</v>
      </c>
      <c r="E252" s="11" t="s">
        <v>25</v>
      </c>
      <c r="F252" s="11">
        <v>2015</v>
      </c>
      <c r="G252" s="13" t="s">
        <v>26</v>
      </c>
      <c r="H252" s="14">
        <v>0</v>
      </c>
      <c r="I252" s="15">
        <v>9</v>
      </c>
      <c r="J252" s="15"/>
      <c r="K252" s="15"/>
      <c r="L252" s="16"/>
      <c r="M252" s="17" t="s">
        <v>22</v>
      </c>
      <c r="N252" s="18">
        <v>0</v>
      </c>
      <c r="O252" s="19">
        <v>1</v>
      </c>
      <c r="P252" s="19">
        <v>0</v>
      </c>
      <c r="Q252" s="20">
        <v>0</v>
      </c>
      <c r="R252" s="20">
        <f t="shared" si="3"/>
        <v>9</v>
      </c>
    </row>
    <row r="253" spans="1:18" ht="42.75" x14ac:dyDescent="0.25">
      <c r="A253" s="10" t="s">
        <v>257</v>
      </c>
      <c r="B253" s="11">
        <v>70939730</v>
      </c>
      <c r="C253" s="12" t="s">
        <v>258</v>
      </c>
      <c r="D253" s="11">
        <v>6758499</v>
      </c>
      <c r="E253" s="11" t="s">
        <v>42</v>
      </c>
      <c r="F253" s="11">
        <v>2015</v>
      </c>
      <c r="G253" s="13" t="s">
        <v>26</v>
      </c>
      <c r="H253" s="14">
        <v>17</v>
      </c>
      <c r="I253" s="15"/>
      <c r="J253" s="15"/>
      <c r="K253" s="15"/>
      <c r="L253" s="16"/>
      <c r="M253" s="17" t="s">
        <v>22</v>
      </c>
      <c r="N253" s="18">
        <v>0</v>
      </c>
      <c r="O253" s="19"/>
      <c r="P253" s="19">
        <v>17</v>
      </c>
      <c r="Q253" s="20">
        <v>0</v>
      </c>
      <c r="R253" s="20">
        <f t="shared" si="3"/>
        <v>17</v>
      </c>
    </row>
    <row r="254" spans="1:18" ht="42.75" x14ac:dyDescent="0.25">
      <c r="A254" s="10" t="s">
        <v>257</v>
      </c>
      <c r="B254" s="11">
        <v>70939730</v>
      </c>
      <c r="C254" s="12" t="s">
        <v>258</v>
      </c>
      <c r="D254" s="11">
        <v>6488503</v>
      </c>
      <c r="E254" s="11" t="s">
        <v>52</v>
      </c>
      <c r="F254" s="11">
        <v>2015</v>
      </c>
      <c r="G254" s="13" t="s">
        <v>21</v>
      </c>
      <c r="H254" s="14">
        <v>12.65</v>
      </c>
      <c r="I254" s="15"/>
      <c r="J254" s="15"/>
      <c r="K254" s="15"/>
      <c r="L254" s="16"/>
      <c r="M254" s="17" t="s">
        <v>22</v>
      </c>
      <c r="N254" s="18">
        <v>0</v>
      </c>
      <c r="O254" s="19"/>
      <c r="P254" s="19">
        <v>12.65</v>
      </c>
      <c r="Q254" s="20">
        <v>0</v>
      </c>
      <c r="R254" s="20">
        <f t="shared" si="3"/>
        <v>12.65</v>
      </c>
    </row>
    <row r="255" spans="1:18" ht="57" x14ac:dyDescent="0.25">
      <c r="A255" s="23" t="s">
        <v>259</v>
      </c>
      <c r="B255" s="11">
        <v>407933</v>
      </c>
      <c r="C255" s="35" t="s">
        <v>260</v>
      </c>
      <c r="D255" s="11">
        <v>4186421</v>
      </c>
      <c r="E255" s="11" t="s">
        <v>68</v>
      </c>
      <c r="F255" s="11">
        <v>2015</v>
      </c>
      <c r="G255" s="13" t="s">
        <v>21</v>
      </c>
      <c r="H255" s="14">
        <v>11</v>
      </c>
      <c r="I255" s="15"/>
      <c r="J255" s="15"/>
      <c r="K255" s="15"/>
      <c r="L255" s="16"/>
      <c r="M255" s="17" t="s">
        <v>22</v>
      </c>
      <c r="N255" s="18">
        <v>0</v>
      </c>
      <c r="O255" s="19"/>
      <c r="P255" s="19">
        <v>10</v>
      </c>
      <c r="Q255" s="20">
        <v>1</v>
      </c>
      <c r="R255" s="20">
        <f t="shared" si="3"/>
        <v>11</v>
      </c>
    </row>
    <row r="256" spans="1:18" ht="57" x14ac:dyDescent="0.25">
      <c r="A256" s="10" t="s">
        <v>261</v>
      </c>
      <c r="B256" s="11">
        <v>26873265</v>
      </c>
      <c r="C256" s="12" t="s">
        <v>262</v>
      </c>
      <c r="D256" s="11">
        <v>7842681</v>
      </c>
      <c r="E256" s="11" t="s">
        <v>52</v>
      </c>
      <c r="F256" s="11">
        <v>2015</v>
      </c>
      <c r="G256" s="13" t="s">
        <v>21</v>
      </c>
      <c r="H256" s="14">
        <v>7.5</v>
      </c>
      <c r="I256" s="15"/>
      <c r="J256" s="15"/>
      <c r="K256" s="15"/>
      <c r="L256" s="16"/>
      <c r="M256" s="17" t="s">
        <v>22</v>
      </c>
      <c r="N256" s="18">
        <v>0</v>
      </c>
      <c r="O256" s="19"/>
      <c r="P256" s="19">
        <v>7</v>
      </c>
      <c r="Q256" s="20">
        <v>0.5</v>
      </c>
      <c r="R256" s="20">
        <f t="shared" si="3"/>
        <v>7.5</v>
      </c>
    </row>
    <row r="257" spans="1:18" ht="42.75" x14ac:dyDescent="0.25">
      <c r="A257" s="51" t="s">
        <v>308</v>
      </c>
      <c r="B257" s="11">
        <v>44994249</v>
      </c>
      <c r="C257" s="12" t="s">
        <v>263</v>
      </c>
      <c r="D257" s="11">
        <v>6415567</v>
      </c>
      <c r="E257" s="11" t="s">
        <v>36</v>
      </c>
      <c r="F257" s="11">
        <v>2015</v>
      </c>
      <c r="G257" s="13" t="s">
        <v>21</v>
      </c>
      <c r="H257" s="14">
        <v>1.889</v>
      </c>
      <c r="I257" s="15"/>
      <c r="J257" s="15"/>
      <c r="K257" s="15"/>
      <c r="L257" s="16"/>
      <c r="M257" s="17" t="s">
        <v>22</v>
      </c>
      <c r="N257" s="18">
        <v>0</v>
      </c>
      <c r="O257" s="19"/>
      <c r="P257" s="19">
        <v>1.889</v>
      </c>
      <c r="Q257" s="20">
        <v>0</v>
      </c>
      <c r="R257" s="20">
        <f t="shared" si="3"/>
        <v>1.889</v>
      </c>
    </row>
    <row r="258" spans="1:18" ht="42.75" x14ac:dyDescent="0.25">
      <c r="A258" s="10" t="s">
        <v>264</v>
      </c>
      <c r="B258" s="11">
        <v>44015178</v>
      </c>
      <c r="C258" s="12" t="s">
        <v>265</v>
      </c>
      <c r="D258" s="11">
        <v>3165478</v>
      </c>
      <c r="E258" s="11" t="s">
        <v>29</v>
      </c>
      <c r="F258" s="11">
        <v>2015</v>
      </c>
      <c r="G258" s="13" t="s">
        <v>21</v>
      </c>
      <c r="H258" s="14">
        <v>1.1439999999999999</v>
      </c>
      <c r="I258" s="15"/>
      <c r="J258" s="15"/>
      <c r="K258" s="15"/>
      <c r="L258" s="16"/>
      <c r="M258" s="17" t="s">
        <v>22</v>
      </c>
      <c r="N258" s="18">
        <v>0</v>
      </c>
      <c r="O258" s="19"/>
      <c r="P258" s="19">
        <v>1.1439999999999999</v>
      </c>
      <c r="Q258" s="20">
        <v>0</v>
      </c>
      <c r="R258" s="20">
        <f t="shared" si="3"/>
        <v>1.1439999999999999</v>
      </c>
    </row>
    <row r="259" spans="1:18" ht="42.75" x14ac:dyDescent="0.25">
      <c r="A259" s="10" t="s">
        <v>264</v>
      </c>
      <c r="B259" s="11">
        <v>44015178</v>
      </c>
      <c r="C259" s="12" t="s">
        <v>265</v>
      </c>
      <c r="D259" s="11">
        <v>8450481</v>
      </c>
      <c r="E259" s="11" t="s">
        <v>33</v>
      </c>
      <c r="F259" s="11">
        <v>2015</v>
      </c>
      <c r="G259" s="13" t="s">
        <v>21</v>
      </c>
      <c r="H259" s="14">
        <v>1.5</v>
      </c>
      <c r="I259" s="15"/>
      <c r="J259" s="15"/>
      <c r="K259" s="15"/>
      <c r="L259" s="16"/>
      <c r="M259" s="17" t="s">
        <v>22</v>
      </c>
      <c r="N259" s="18">
        <v>0</v>
      </c>
      <c r="O259" s="19"/>
      <c r="P259" s="19">
        <v>1.5</v>
      </c>
      <c r="Q259" s="20">
        <v>0</v>
      </c>
      <c r="R259" s="20">
        <f t="shared" ref="R259:R312" si="4">H259+I259+J259+K259</f>
        <v>1.5</v>
      </c>
    </row>
    <row r="260" spans="1:18" ht="38.25" x14ac:dyDescent="0.25">
      <c r="A260" s="10" t="s">
        <v>266</v>
      </c>
      <c r="B260" s="11">
        <v>68145209</v>
      </c>
      <c r="C260" s="12" t="s">
        <v>267</v>
      </c>
      <c r="D260" s="11">
        <v>6804682</v>
      </c>
      <c r="E260" s="11" t="s">
        <v>36</v>
      </c>
      <c r="F260" s="11">
        <v>2015</v>
      </c>
      <c r="G260" s="13" t="s">
        <v>21</v>
      </c>
      <c r="H260" s="14">
        <v>0.67500000000000004</v>
      </c>
      <c r="I260" s="15"/>
      <c r="J260" s="15"/>
      <c r="K260" s="15"/>
      <c r="L260" s="16"/>
      <c r="M260" s="17" t="s">
        <v>22</v>
      </c>
      <c r="N260" s="18">
        <v>0</v>
      </c>
      <c r="O260" s="19"/>
      <c r="P260" s="19">
        <v>0.67500000000000004</v>
      </c>
      <c r="Q260" s="20">
        <v>0</v>
      </c>
      <c r="R260" s="20">
        <f t="shared" si="4"/>
        <v>0.67500000000000004</v>
      </c>
    </row>
    <row r="261" spans="1:18" ht="42.75" x14ac:dyDescent="0.25">
      <c r="A261" s="10" t="s">
        <v>266</v>
      </c>
      <c r="B261" s="11">
        <v>68145209</v>
      </c>
      <c r="C261" s="12" t="s">
        <v>267</v>
      </c>
      <c r="D261" s="11">
        <v>5477461</v>
      </c>
      <c r="E261" s="11" t="s">
        <v>68</v>
      </c>
      <c r="F261" s="11">
        <v>2015</v>
      </c>
      <c r="G261" s="13" t="s">
        <v>21</v>
      </c>
      <c r="H261" s="14">
        <v>2.75</v>
      </c>
      <c r="I261" s="15"/>
      <c r="J261" s="15"/>
      <c r="K261" s="15"/>
      <c r="L261" s="16"/>
      <c r="M261" s="17" t="s">
        <v>22</v>
      </c>
      <c r="N261" s="18">
        <v>0</v>
      </c>
      <c r="O261" s="19"/>
      <c r="P261" s="19">
        <v>1.75</v>
      </c>
      <c r="Q261" s="20">
        <v>1</v>
      </c>
      <c r="R261" s="20">
        <f t="shared" si="4"/>
        <v>2.75</v>
      </c>
    </row>
    <row r="262" spans="1:18" ht="38.25" x14ac:dyDescent="0.25">
      <c r="A262" s="10" t="s">
        <v>266</v>
      </c>
      <c r="B262" s="11">
        <v>68145209</v>
      </c>
      <c r="C262" s="12" t="s">
        <v>267</v>
      </c>
      <c r="D262" s="11">
        <v>4672580</v>
      </c>
      <c r="E262" s="11" t="s">
        <v>33</v>
      </c>
      <c r="F262" s="11">
        <v>2015</v>
      </c>
      <c r="G262" s="13" t="s">
        <v>21</v>
      </c>
      <c r="H262" s="14">
        <v>3</v>
      </c>
      <c r="I262" s="15"/>
      <c r="J262" s="15"/>
      <c r="K262" s="15"/>
      <c r="L262" s="16"/>
      <c r="M262" s="17" t="s">
        <v>22</v>
      </c>
      <c r="N262" s="18">
        <v>0</v>
      </c>
      <c r="O262" s="19"/>
      <c r="P262" s="19">
        <v>2</v>
      </c>
      <c r="Q262" s="20">
        <v>1</v>
      </c>
      <c r="R262" s="20">
        <f t="shared" si="4"/>
        <v>3</v>
      </c>
    </row>
    <row r="263" spans="1:18" s="45" customFormat="1" ht="71.25" x14ac:dyDescent="0.25">
      <c r="A263" s="23" t="s">
        <v>268</v>
      </c>
      <c r="B263" s="22">
        <v>26660571</v>
      </c>
      <c r="C263" s="35" t="s">
        <v>309</v>
      </c>
      <c r="D263" s="22">
        <v>8175449</v>
      </c>
      <c r="E263" s="22" t="s">
        <v>171</v>
      </c>
      <c r="F263" s="22">
        <v>2015</v>
      </c>
      <c r="G263" s="37" t="s">
        <v>21</v>
      </c>
      <c r="H263" s="38">
        <v>3.7</v>
      </c>
      <c r="I263" s="39"/>
      <c r="J263" s="39"/>
      <c r="K263" s="39"/>
      <c r="L263" s="40"/>
      <c r="M263" s="41" t="s">
        <v>22</v>
      </c>
      <c r="N263" s="42">
        <v>0</v>
      </c>
      <c r="O263" s="43"/>
      <c r="P263" s="43">
        <v>3</v>
      </c>
      <c r="Q263" s="44">
        <v>0.7</v>
      </c>
      <c r="R263" s="44">
        <f t="shared" si="4"/>
        <v>3.7</v>
      </c>
    </row>
    <row r="264" spans="1:18" ht="85.5" customHeight="1" x14ac:dyDescent="0.25">
      <c r="A264" s="10" t="s">
        <v>268</v>
      </c>
      <c r="B264" s="11">
        <v>26660571</v>
      </c>
      <c r="C264" s="12" t="s">
        <v>309</v>
      </c>
      <c r="D264" s="11">
        <v>8241758</v>
      </c>
      <c r="E264" s="11" t="s">
        <v>80</v>
      </c>
      <c r="F264" s="11">
        <v>2015</v>
      </c>
      <c r="G264" s="13" t="s">
        <v>21</v>
      </c>
      <c r="H264" s="14">
        <v>2.8</v>
      </c>
      <c r="I264" s="15"/>
      <c r="J264" s="15"/>
      <c r="K264" s="15"/>
      <c r="L264" s="16"/>
      <c r="M264" s="17" t="s">
        <v>22</v>
      </c>
      <c r="N264" s="18">
        <v>0</v>
      </c>
      <c r="O264" s="19"/>
      <c r="P264" s="19">
        <v>1.8</v>
      </c>
      <c r="Q264" s="20">
        <v>1</v>
      </c>
      <c r="R264" s="20">
        <f t="shared" si="4"/>
        <v>2.8</v>
      </c>
    </row>
    <row r="265" spans="1:18" ht="42.75" x14ac:dyDescent="0.25">
      <c r="A265" s="10" t="s">
        <v>269</v>
      </c>
      <c r="B265" s="11">
        <v>60557621</v>
      </c>
      <c r="C265" s="12" t="s">
        <v>270</v>
      </c>
      <c r="D265" s="11">
        <v>1986132</v>
      </c>
      <c r="E265" s="11" t="s">
        <v>73</v>
      </c>
      <c r="F265" s="11">
        <v>2015</v>
      </c>
      <c r="G265" s="13" t="s">
        <v>21</v>
      </c>
      <c r="H265" s="14">
        <v>4</v>
      </c>
      <c r="I265" s="15"/>
      <c r="J265" s="15"/>
      <c r="K265" s="15"/>
      <c r="L265" s="16"/>
      <c r="M265" s="17" t="s">
        <v>22</v>
      </c>
      <c r="N265" s="18">
        <v>0</v>
      </c>
      <c r="O265" s="19"/>
      <c r="P265" s="19">
        <v>3.7</v>
      </c>
      <c r="Q265" s="20">
        <v>0.3</v>
      </c>
      <c r="R265" s="20">
        <f t="shared" si="4"/>
        <v>4</v>
      </c>
    </row>
    <row r="266" spans="1:18" ht="42.75" x14ac:dyDescent="0.25">
      <c r="A266" s="10" t="s">
        <v>269</v>
      </c>
      <c r="B266" s="11">
        <v>60557621</v>
      </c>
      <c r="C266" s="12" t="s">
        <v>270</v>
      </c>
      <c r="D266" s="11">
        <v>2377304</v>
      </c>
      <c r="E266" s="11" t="s">
        <v>73</v>
      </c>
      <c r="F266" s="11">
        <v>2015</v>
      </c>
      <c r="G266" s="13" t="s">
        <v>21</v>
      </c>
      <c r="H266" s="14">
        <v>2.8</v>
      </c>
      <c r="I266" s="15"/>
      <c r="J266" s="15"/>
      <c r="K266" s="15"/>
      <c r="L266" s="16"/>
      <c r="M266" s="17" t="s">
        <v>22</v>
      </c>
      <c r="N266" s="18">
        <v>0</v>
      </c>
      <c r="O266" s="19"/>
      <c r="P266" s="19">
        <v>2.8</v>
      </c>
      <c r="Q266" s="20">
        <v>0</v>
      </c>
      <c r="R266" s="20">
        <f t="shared" si="4"/>
        <v>2.8</v>
      </c>
    </row>
    <row r="267" spans="1:18" ht="42.75" x14ac:dyDescent="0.25">
      <c r="A267" s="10" t="s">
        <v>269</v>
      </c>
      <c r="B267" s="11">
        <v>60557621</v>
      </c>
      <c r="C267" s="12" t="s">
        <v>270</v>
      </c>
      <c r="D267" s="11">
        <v>1177514</v>
      </c>
      <c r="E267" s="11" t="s">
        <v>29</v>
      </c>
      <c r="F267" s="11">
        <v>2015</v>
      </c>
      <c r="G267" s="13" t="s">
        <v>21</v>
      </c>
      <c r="H267" s="14">
        <v>3.5</v>
      </c>
      <c r="I267" s="15"/>
      <c r="J267" s="15"/>
      <c r="K267" s="15"/>
      <c r="L267" s="16"/>
      <c r="M267" s="17" t="s">
        <v>22</v>
      </c>
      <c r="N267" s="18">
        <v>0</v>
      </c>
      <c r="O267" s="19"/>
      <c r="P267" s="19">
        <v>3.5</v>
      </c>
      <c r="Q267" s="20">
        <v>0</v>
      </c>
      <c r="R267" s="20">
        <f t="shared" si="4"/>
        <v>3.5</v>
      </c>
    </row>
    <row r="268" spans="1:18" ht="42.75" x14ac:dyDescent="0.25">
      <c r="A268" s="10" t="s">
        <v>269</v>
      </c>
      <c r="B268" s="11">
        <v>60557621</v>
      </c>
      <c r="C268" s="12" t="s">
        <v>270</v>
      </c>
      <c r="D268" s="11">
        <v>2234863</v>
      </c>
      <c r="E268" s="11" t="s">
        <v>29</v>
      </c>
      <c r="F268" s="11">
        <v>2015</v>
      </c>
      <c r="G268" s="13" t="s">
        <v>21</v>
      </c>
      <c r="H268" s="14">
        <v>3.2</v>
      </c>
      <c r="I268" s="15"/>
      <c r="J268" s="15"/>
      <c r="K268" s="15"/>
      <c r="L268" s="16"/>
      <c r="M268" s="17" t="s">
        <v>22</v>
      </c>
      <c r="N268" s="18">
        <v>0</v>
      </c>
      <c r="O268" s="19"/>
      <c r="P268" s="19">
        <v>3.2</v>
      </c>
      <c r="Q268" s="20">
        <v>0</v>
      </c>
      <c r="R268" s="20">
        <f t="shared" si="4"/>
        <v>3.2</v>
      </c>
    </row>
    <row r="269" spans="1:18" ht="42.75" x14ac:dyDescent="0.25">
      <c r="A269" s="10" t="s">
        <v>269</v>
      </c>
      <c r="B269" s="11">
        <v>60557621</v>
      </c>
      <c r="C269" s="12" t="s">
        <v>270</v>
      </c>
      <c r="D269" s="11">
        <v>6091729</v>
      </c>
      <c r="E269" s="11" t="s">
        <v>29</v>
      </c>
      <c r="F269" s="11">
        <v>2015</v>
      </c>
      <c r="G269" s="13" t="s">
        <v>21</v>
      </c>
      <c r="H269" s="14">
        <v>2.9</v>
      </c>
      <c r="I269" s="15"/>
      <c r="J269" s="15"/>
      <c r="K269" s="15"/>
      <c r="L269" s="16"/>
      <c r="M269" s="17" t="s">
        <v>22</v>
      </c>
      <c r="N269" s="18">
        <v>0</v>
      </c>
      <c r="O269" s="19"/>
      <c r="P269" s="19">
        <v>2.9</v>
      </c>
      <c r="Q269" s="20">
        <v>0</v>
      </c>
      <c r="R269" s="20">
        <f t="shared" si="4"/>
        <v>2.9</v>
      </c>
    </row>
    <row r="270" spans="1:18" ht="42.75" x14ac:dyDescent="0.25">
      <c r="A270" s="25" t="s">
        <v>269</v>
      </c>
      <c r="B270" s="26">
        <v>60557621</v>
      </c>
      <c r="C270" s="27" t="s">
        <v>270</v>
      </c>
      <c r="D270" s="26">
        <v>7681237</v>
      </c>
      <c r="E270" s="11" t="s">
        <v>29</v>
      </c>
      <c r="F270" s="26">
        <v>2018</v>
      </c>
      <c r="G270" s="28" t="s">
        <v>21</v>
      </c>
      <c r="H270" s="14">
        <v>2</v>
      </c>
      <c r="I270" s="29"/>
      <c r="J270" s="29"/>
      <c r="K270" s="29"/>
      <c r="L270" s="33"/>
      <c r="M270" s="32" t="s">
        <v>22</v>
      </c>
      <c r="N270" s="18">
        <v>0</v>
      </c>
      <c r="O270" s="19"/>
      <c r="P270" s="19">
        <v>2</v>
      </c>
      <c r="Q270" s="20">
        <v>0</v>
      </c>
      <c r="R270" s="20">
        <f t="shared" si="4"/>
        <v>2</v>
      </c>
    </row>
    <row r="271" spans="1:18" ht="42.75" x14ac:dyDescent="0.25">
      <c r="A271" s="10" t="s">
        <v>269</v>
      </c>
      <c r="B271" s="11">
        <v>60557621</v>
      </c>
      <c r="C271" s="12" t="s">
        <v>270</v>
      </c>
      <c r="D271" s="11">
        <v>4631570</v>
      </c>
      <c r="E271" s="11" t="s">
        <v>36</v>
      </c>
      <c r="F271" s="11">
        <v>2015</v>
      </c>
      <c r="G271" s="13" t="s">
        <v>21</v>
      </c>
      <c r="H271" s="14">
        <v>2.2999999999999998</v>
      </c>
      <c r="I271" s="15"/>
      <c r="J271" s="15"/>
      <c r="K271" s="15"/>
      <c r="L271" s="16"/>
      <c r="M271" s="17" t="s">
        <v>22</v>
      </c>
      <c r="N271" s="18">
        <v>0</v>
      </c>
      <c r="O271" s="19"/>
      <c r="P271" s="19">
        <v>2.2999999999999998</v>
      </c>
      <c r="Q271" s="20">
        <v>0</v>
      </c>
      <c r="R271" s="20">
        <f t="shared" si="4"/>
        <v>2.2999999999999998</v>
      </c>
    </row>
    <row r="272" spans="1:18" ht="42.75" x14ac:dyDescent="0.25">
      <c r="A272" s="10" t="s">
        <v>269</v>
      </c>
      <c r="B272" s="11">
        <v>60557621</v>
      </c>
      <c r="C272" s="12" t="s">
        <v>270</v>
      </c>
      <c r="D272" s="11">
        <v>8003700</v>
      </c>
      <c r="E272" s="11" t="s">
        <v>36</v>
      </c>
      <c r="F272" s="11">
        <v>2015</v>
      </c>
      <c r="G272" s="13" t="s">
        <v>21</v>
      </c>
      <c r="H272" s="14">
        <v>2.1</v>
      </c>
      <c r="I272" s="15"/>
      <c r="J272" s="15"/>
      <c r="K272" s="15"/>
      <c r="L272" s="16"/>
      <c r="M272" s="17" t="s">
        <v>22</v>
      </c>
      <c r="N272" s="18">
        <v>0</v>
      </c>
      <c r="O272" s="19"/>
      <c r="P272" s="19">
        <v>2.1</v>
      </c>
      <c r="Q272" s="20">
        <v>0</v>
      </c>
      <c r="R272" s="20">
        <f t="shared" si="4"/>
        <v>2.1</v>
      </c>
    </row>
    <row r="273" spans="1:18" ht="42.75" x14ac:dyDescent="0.25">
      <c r="A273" s="10" t="s">
        <v>269</v>
      </c>
      <c r="B273" s="11">
        <v>60557621</v>
      </c>
      <c r="C273" s="12" t="s">
        <v>270</v>
      </c>
      <c r="D273" s="11">
        <v>1974751</v>
      </c>
      <c r="E273" s="11" t="s">
        <v>33</v>
      </c>
      <c r="F273" s="11">
        <v>2015</v>
      </c>
      <c r="G273" s="13" t="s">
        <v>21</v>
      </c>
      <c r="H273" s="14">
        <v>0.9</v>
      </c>
      <c r="I273" s="15"/>
      <c r="J273" s="15"/>
      <c r="K273" s="15"/>
      <c r="L273" s="16"/>
      <c r="M273" s="17" t="s">
        <v>22</v>
      </c>
      <c r="N273" s="18">
        <v>0</v>
      </c>
      <c r="O273" s="19"/>
      <c r="P273" s="19">
        <v>0.9</v>
      </c>
      <c r="Q273" s="20">
        <v>0</v>
      </c>
      <c r="R273" s="20">
        <f t="shared" si="4"/>
        <v>0.9</v>
      </c>
    </row>
    <row r="274" spans="1:18" ht="42.75" x14ac:dyDescent="0.25">
      <c r="A274" s="10" t="s">
        <v>269</v>
      </c>
      <c r="B274" s="11">
        <v>60557621</v>
      </c>
      <c r="C274" s="12" t="s">
        <v>270</v>
      </c>
      <c r="D274" s="11">
        <v>2727608</v>
      </c>
      <c r="E274" s="11" t="s">
        <v>33</v>
      </c>
      <c r="F274" s="11">
        <v>2015</v>
      </c>
      <c r="G274" s="13" t="s">
        <v>21</v>
      </c>
      <c r="H274" s="14">
        <v>0.8</v>
      </c>
      <c r="I274" s="15"/>
      <c r="J274" s="15"/>
      <c r="K274" s="15"/>
      <c r="L274" s="16"/>
      <c r="M274" s="17" t="s">
        <v>22</v>
      </c>
      <c r="N274" s="18">
        <v>0</v>
      </c>
      <c r="O274" s="19"/>
      <c r="P274" s="19">
        <v>0.8</v>
      </c>
      <c r="Q274" s="20">
        <v>0</v>
      </c>
      <c r="R274" s="20">
        <f t="shared" si="4"/>
        <v>0.8</v>
      </c>
    </row>
    <row r="275" spans="1:18" ht="42.75" x14ac:dyDescent="0.25">
      <c r="A275" s="10" t="s">
        <v>269</v>
      </c>
      <c r="B275" s="11">
        <v>60557621</v>
      </c>
      <c r="C275" s="12" t="s">
        <v>270</v>
      </c>
      <c r="D275" s="11">
        <v>8416334</v>
      </c>
      <c r="E275" s="11" t="s">
        <v>33</v>
      </c>
      <c r="F275" s="11">
        <v>2015</v>
      </c>
      <c r="G275" s="13" t="s">
        <v>21</v>
      </c>
      <c r="H275" s="14">
        <v>2.2000000000000002</v>
      </c>
      <c r="I275" s="15"/>
      <c r="J275" s="15"/>
      <c r="K275" s="15"/>
      <c r="L275" s="16"/>
      <c r="M275" s="17" t="s">
        <v>22</v>
      </c>
      <c r="N275" s="18">
        <v>0</v>
      </c>
      <c r="O275" s="19"/>
      <c r="P275" s="19">
        <v>1.8</v>
      </c>
      <c r="Q275" s="20">
        <v>0.4</v>
      </c>
      <c r="R275" s="20">
        <f t="shared" si="4"/>
        <v>2.2000000000000002</v>
      </c>
    </row>
    <row r="276" spans="1:18" ht="42.75" x14ac:dyDescent="0.25">
      <c r="A276" s="10" t="s">
        <v>269</v>
      </c>
      <c r="B276" s="11">
        <v>60557621</v>
      </c>
      <c r="C276" s="12" t="s">
        <v>270</v>
      </c>
      <c r="D276" s="11">
        <v>9893159</v>
      </c>
      <c r="E276" s="11" t="s">
        <v>33</v>
      </c>
      <c r="F276" s="11">
        <v>2015</v>
      </c>
      <c r="G276" s="13" t="s">
        <v>21</v>
      </c>
      <c r="H276" s="14">
        <v>3.4</v>
      </c>
      <c r="I276" s="15"/>
      <c r="J276" s="15"/>
      <c r="K276" s="15"/>
      <c r="L276" s="16"/>
      <c r="M276" s="17" t="s">
        <v>22</v>
      </c>
      <c r="N276" s="18">
        <v>0</v>
      </c>
      <c r="O276" s="19"/>
      <c r="P276" s="19">
        <v>2.9</v>
      </c>
      <c r="Q276" s="20">
        <v>0.5</v>
      </c>
      <c r="R276" s="20">
        <f t="shared" si="4"/>
        <v>3.4</v>
      </c>
    </row>
    <row r="277" spans="1:18" ht="42.75" x14ac:dyDescent="0.25">
      <c r="A277" s="10" t="s">
        <v>271</v>
      </c>
      <c r="B277" s="11">
        <v>61984680</v>
      </c>
      <c r="C277" s="12" t="s">
        <v>272</v>
      </c>
      <c r="D277" s="11">
        <v>5056213</v>
      </c>
      <c r="E277" s="11" t="s">
        <v>36</v>
      </c>
      <c r="F277" s="11">
        <v>2015</v>
      </c>
      <c r="G277" s="13" t="s">
        <v>21</v>
      </c>
      <c r="H277" s="14">
        <v>1.6</v>
      </c>
      <c r="I277" s="15"/>
      <c r="J277" s="15"/>
      <c r="K277" s="15"/>
      <c r="L277" s="16"/>
      <c r="M277" s="17" t="s">
        <v>22</v>
      </c>
      <c r="N277" s="18">
        <v>0</v>
      </c>
      <c r="O277" s="19"/>
      <c r="P277" s="19">
        <v>1.6</v>
      </c>
      <c r="Q277" s="20">
        <v>0</v>
      </c>
      <c r="R277" s="20">
        <f t="shared" si="4"/>
        <v>1.6</v>
      </c>
    </row>
    <row r="278" spans="1:18" ht="42.75" x14ac:dyDescent="0.25">
      <c r="A278" s="10" t="s">
        <v>271</v>
      </c>
      <c r="B278" s="11">
        <v>61984680</v>
      </c>
      <c r="C278" s="12" t="s">
        <v>272</v>
      </c>
      <c r="D278" s="11">
        <v>1766130</v>
      </c>
      <c r="E278" s="11" t="s">
        <v>20</v>
      </c>
      <c r="F278" s="11">
        <v>2015</v>
      </c>
      <c r="G278" s="13" t="s">
        <v>21</v>
      </c>
      <c r="H278" s="14">
        <v>10.089</v>
      </c>
      <c r="I278" s="15"/>
      <c r="J278" s="15"/>
      <c r="K278" s="15"/>
      <c r="L278" s="16"/>
      <c r="M278" s="17" t="s">
        <v>22</v>
      </c>
      <c r="N278" s="18">
        <v>0</v>
      </c>
      <c r="O278" s="19"/>
      <c r="P278" s="19">
        <v>8.5890000000000004</v>
      </c>
      <c r="Q278" s="20">
        <v>1.5</v>
      </c>
      <c r="R278" s="20">
        <f t="shared" si="4"/>
        <v>10.089</v>
      </c>
    </row>
    <row r="279" spans="1:18" ht="42.75" x14ac:dyDescent="0.25">
      <c r="A279" s="10" t="s">
        <v>271</v>
      </c>
      <c r="B279" s="11">
        <v>61984680</v>
      </c>
      <c r="C279" s="12" t="s">
        <v>272</v>
      </c>
      <c r="D279" s="11">
        <v>7461945</v>
      </c>
      <c r="E279" s="11" t="s">
        <v>80</v>
      </c>
      <c r="F279" s="11">
        <v>2015</v>
      </c>
      <c r="G279" s="13" t="s">
        <v>21</v>
      </c>
      <c r="H279" s="14">
        <v>2.2410000000000001</v>
      </c>
      <c r="I279" s="15"/>
      <c r="J279" s="15"/>
      <c r="K279" s="15"/>
      <c r="L279" s="16"/>
      <c r="M279" s="17" t="s">
        <v>22</v>
      </c>
      <c r="N279" s="18">
        <v>0</v>
      </c>
      <c r="O279" s="19"/>
      <c r="P279" s="19">
        <v>2.2410000000000001</v>
      </c>
      <c r="Q279" s="20">
        <v>0</v>
      </c>
      <c r="R279" s="20">
        <f t="shared" si="4"/>
        <v>2.2410000000000001</v>
      </c>
    </row>
    <row r="280" spans="1:18" ht="42.75" x14ac:dyDescent="0.25">
      <c r="A280" s="12" t="s">
        <v>273</v>
      </c>
      <c r="B280" s="11">
        <v>63729113</v>
      </c>
      <c r="C280" s="12" t="s">
        <v>274</v>
      </c>
      <c r="D280" s="11">
        <v>3970478</v>
      </c>
      <c r="E280" s="11" t="s">
        <v>20</v>
      </c>
      <c r="F280" s="11">
        <v>2015</v>
      </c>
      <c r="G280" s="13" t="s">
        <v>21</v>
      </c>
      <c r="H280" s="14">
        <v>5.5259999999999998</v>
      </c>
      <c r="I280" s="15"/>
      <c r="J280" s="15"/>
      <c r="K280" s="15"/>
      <c r="L280" s="16"/>
      <c r="M280" s="17" t="s">
        <v>22</v>
      </c>
      <c r="N280" s="18">
        <v>0</v>
      </c>
      <c r="O280" s="19"/>
      <c r="P280" s="19">
        <v>5.5259999999999998</v>
      </c>
      <c r="Q280" s="20">
        <v>0</v>
      </c>
      <c r="R280" s="20">
        <f t="shared" si="4"/>
        <v>5.5259999999999998</v>
      </c>
    </row>
    <row r="281" spans="1:18" ht="71.25" x14ac:dyDescent="0.25">
      <c r="A281" s="12" t="s">
        <v>273</v>
      </c>
      <c r="B281" s="11">
        <v>63729113</v>
      </c>
      <c r="C281" s="12" t="s">
        <v>274</v>
      </c>
      <c r="D281" s="11">
        <v>3878981</v>
      </c>
      <c r="E281" s="11" t="s">
        <v>171</v>
      </c>
      <c r="F281" s="11">
        <v>2015</v>
      </c>
      <c r="G281" s="13" t="s">
        <v>21</v>
      </c>
      <c r="H281" s="14">
        <v>6.5</v>
      </c>
      <c r="I281" s="15"/>
      <c r="J281" s="15"/>
      <c r="K281" s="15"/>
      <c r="L281" s="16"/>
      <c r="M281" s="17" t="s">
        <v>22</v>
      </c>
      <c r="N281" s="18">
        <v>0</v>
      </c>
      <c r="O281" s="19"/>
      <c r="P281" s="19">
        <v>6.5</v>
      </c>
      <c r="Q281" s="20">
        <v>0</v>
      </c>
      <c r="R281" s="20">
        <f t="shared" si="4"/>
        <v>6.5</v>
      </c>
    </row>
    <row r="282" spans="1:18" ht="91.5" customHeight="1" x14ac:dyDescent="0.25">
      <c r="A282" s="12" t="s">
        <v>273</v>
      </c>
      <c r="B282" s="11">
        <v>63729113</v>
      </c>
      <c r="C282" s="12" t="s">
        <v>274</v>
      </c>
      <c r="D282" s="11">
        <v>7039256</v>
      </c>
      <c r="E282" s="11" t="s">
        <v>80</v>
      </c>
      <c r="F282" s="11">
        <v>2015</v>
      </c>
      <c r="G282" s="13" t="s">
        <v>21</v>
      </c>
      <c r="H282" s="14">
        <v>3.66</v>
      </c>
      <c r="I282" s="15"/>
      <c r="J282" s="15"/>
      <c r="K282" s="15"/>
      <c r="L282" s="16"/>
      <c r="M282" s="17" t="s">
        <v>22</v>
      </c>
      <c r="N282" s="18">
        <v>0</v>
      </c>
      <c r="O282" s="19"/>
      <c r="P282" s="19">
        <v>3.14</v>
      </c>
      <c r="Q282" s="20">
        <v>0.52</v>
      </c>
      <c r="R282" s="20">
        <f t="shared" si="4"/>
        <v>3.66</v>
      </c>
    </row>
    <row r="283" spans="1:18" ht="42.75" x14ac:dyDescent="0.25">
      <c r="A283" s="23" t="s">
        <v>275</v>
      </c>
      <c r="B283" s="11">
        <v>4150422</v>
      </c>
      <c r="C283" s="35" t="s">
        <v>276</v>
      </c>
      <c r="D283" s="22">
        <v>4709217</v>
      </c>
      <c r="E283" s="11" t="s">
        <v>49</v>
      </c>
      <c r="F283" s="11">
        <v>2016</v>
      </c>
      <c r="G283" s="13" t="s">
        <v>21</v>
      </c>
      <c r="H283" s="14">
        <v>7</v>
      </c>
      <c r="I283" s="15"/>
      <c r="J283" s="15"/>
      <c r="K283" s="15"/>
      <c r="L283" s="16"/>
      <c r="M283" s="17" t="s">
        <v>22</v>
      </c>
      <c r="N283" s="18">
        <v>0</v>
      </c>
      <c r="O283" s="19"/>
      <c r="P283" s="19">
        <v>7</v>
      </c>
      <c r="Q283" s="20">
        <v>0</v>
      </c>
      <c r="R283" s="20">
        <f t="shared" si="4"/>
        <v>7</v>
      </c>
    </row>
    <row r="284" spans="1:18" ht="42.75" x14ac:dyDescent="0.25">
      <c r="A284" s="10" t="s">
        <v>277</v>
      </c>
      <c r="B284" s="11">
        <v>299308</v>
      </c>
      <c r="C284" s="12" t="s">
        <v>278</v>
      </c>
      <c r="D284" s="11">
        <v>1495713</v>
      </c>
      <c r="E284" s="11" t="s">
        <v>25</v>
      </c>
      <c r="F284" s="11">
        <v>2015</v>
      </c>
      <c r="G284" s="13" t="s">
        <v>26</v>
      </c>
      <c r="H284" s="14">
        <v>0</v>
      </c>
      <c r="I284" s="15">
        <v>48</v>
      </c>
      <c r="J284" s="15"/>
      <c r="K284" s="15"/>
      <c r="L284" s="16"/>
      <c r="M284" s="17" t="s">
        <v>22</v>
      </c>
      <c r="N284" s="18">
        <v>0</v>
      </c>
      <c r="O284" s="19">
        <v>1</v>
      </c>
      <c r="P284" s="19">
        <v>0</v>
      </c>
      <c r="Q284" s="20">
        <v>0</v>
      </c>
      <c r="R284" s="20">
        <f t="shared" si="4"/>
        <v>48</v>
      </c>
    </row>
    <row r="285" spans="1:18" ht="42.75" x14ac:dyDescent="0.25">
      <c r="A285" s="10" t="s">
        <v>277</v>
      </c>
      <c r="B285" s="11">
        <v>299308</v>
      </c>
      <c r="C285" s="12" t="s">
        <v>278</v>
      </c>
      <c r="D285" s="11">
        <v>4245948</v>
      </c>
      <c r="E285" s="11" t="s">
        <v>25</v>
      </c>
      <c r="F285" s="11">
        <v>2015</v>
      </c>
      <c r="G285" s="13" t="s">
        <v>26</v>
      </c>
      <c r="H285" s="14">
        <v>0</v>
      </c>
      <c r="I285" s="15">
        <v>23</v>
      </c>
      <c r="J285" s="15"/>
      <c r="K285" s="15"/>
      <c r="L285" s="16"/>
      <c r="M285" s="17" t="s">
        <v>22</v>
      </c>
      <c r="N285" s="18">
        <v>0</v>
      </c>
      <c r="O285" s="19">
        <v>1</v>
      </c>
      <c r="P285" s="19">
        <v>0</v>
      </c>
      <c r="Q285" s="20">
        <v>0</v>
      </c>
      <c r="R285" s="20">
        <f t="shared" si="4"/>
        <v>23</v>
      </c>
    </row>
    <row r="286" spans="1:18" ht="42.75" x14ac:dyDescent="0.25">
      <c r="A286" s="10" t="s">
        <v>277</v>
      </c>
      <c r="B286" s="11">
        <v>299308</v>
      </c>
      <c r="C286" s="12" t="s">
        <v>278</v>
      </c>
      <c r="D286" s="11">
        <v>2281911</v>
      </c>
      <c r="E286" s="11" t="s">
        <v>30</v>
      </c>
      <c r="F286" s="11">
        <v>2015</v>
      </c>
      <c r="G286" s="13" t="s">
        <v>26</v>
      </c>
      <c r="H286" s="14">
        <v>10</v>
      </c>
      <c r="I286" s="15"/>
      <c r="J286" s="15"/>
      <c r="K286" s="15"/>
      <c r="L286" s="16"/>
      <c r="M286" s="17" t="s">
        <v>22</v>
      </c>
      <c r="N286" s="18">
        <v>0</v>
      </c>
      <c r="O286" s="19"/>
      <c r="P286" s="19">
        <v>10</v>
      </c>
      <c r="Q286" s="20">
        <v>0</v>
      </c>
      <c r="R286" s="20">
        <f t="shared" si="4"/>
        <v>10</v>
      </c>
    </row>
    <row r="287" spans="1:18" ht="57" x14ac:dyDescent="0.25">
      <c r="A287" s="10" t="s">
        <v>279</v>
      </c>
      <c r="B287" s="11">
        <v>75095009</v>
      </c>
      <c r="C287" s="12" t="s">
        <v>280</v>
      </c>
      <c r="D287" s="11">
        <v>4755953</v>
      </c>
      <c r="E287" s="11" t="s">
        <v>46</v>
      </c>
      <c r="F287" s="11">
        <v>2015</v>
      </c>
      <c r="G287" s="13" t="s">
        <v>21</v>
      </c>
      <c r="H287" s="14">
        <v>12.1</v>
      </c>
      <c r="I287" s="15"/>
      <c r="J287" s="15"/>
      <c r="K287" s="15"/>
      <c r="L287" s="16"/>
      <c r="M287" s="17" t="s">
        <v>22</v>
      </c>
      <c r="N287" s="18">
        <v>0</v>
      </c>
      <c r="O287" s="19"/>
      <c r="P287" s="19">
        <v>11.1</v>
      </c>
      <c r="Q287" s="20">
        <v>1</v>
      </c>
      <c r="R287" s="20">
        <f t="shared" si="4"/>
        <v>12.1</v>
      </c>
    </row>
    <row r="288" spans="1:18" ht="57" x14ac:dyDescent="0.25">
      <c r="A288" s="10" t="s">
        <v>279</v>
      </c>
      <c r="B288" s="11">
        <v>75095009</v>
      </c>
      <c r="C288" s="12" t="s">
        <v>280</v>
      </c>
      <c r="D288" s="11">
        <v>9400821</v>
      </c>
      <c r="E288" s="11" t="s">
        <v>68</v>
      </c>
      <c r="F288" s="11">
        <v>2015</v>
      </c>
      <c r="G288" s="13" t="s">
        <v>21</v>
      </c>
      <c r="H288" s="14">
        <v>2.4</v>
      </c>
      <c r="I288" s="15"/>
      <c r="J288" s="15"/>
      <c r="K288" s="15"/>
      <c r="L288" s="16"/>
      <c r="M288" s="17" t="s">
        <v>22</v>
      </c>
      <c r="N288" s="18">
        <v>0</v>
      </c>
      <c r="O288" s="19"/>
      <c r="P288" s="19">
        <v>1.9</v>
      </c>
      <c r="Q288" s="20">
        <v>0.5</v>
      </c>
      <c r="R288" s="20">
        <f t="shared" si="4"/>
        <v>2.4</v>
      </c>
    </row>
    <row r="289" spans="1:18" ht="42.75" x14ac:dyDescent="0.25">
      <c r="A289" s="10" t="s">
        <v>281</v>
      </c>
      <c r="B289" s="11">
        <v>75004437</v>
      </c>
      <c r="C289" s="12" t="s">
        <v>282</v>
      </c>
      <c r="D289" s="11">
        <v>3807446</v>
      </c>
      <c r="E289" s="11" t="s">
        <v>283</v>
      </c>
      <c r="F289" s="11">
        <v>2015</v>
      </c>
      <c r="G289" s="13" t="s">
        <v>21</v>
      </c>
      <c r="H289" s="14">
        <v>4.9000000000000004</v>
      </c>
      <c r="I289" s="15"/>
      <c r="J289" s="15"/>
      <c r="K289" s="15"/>
      <c r="L289" s="16"/>
      <c r="M289" s="17" t="s">
        <v>22</v>
      </c>
      <c r="N289" s="18">
        <v>1</v>
      </c>
      <c r="O289" s="19"/>
      <c r="P289" s="19">
        <v>2.9</v>
      </c>
      <c r="Q289" s="20">
        <v>2</v>
      </c>
      <c r="R289" s="20">
        <f t="shared" si="4"/>
        <v>4.9000000000000004</v>
      </c>
    </row>
    <row r="290" spans="1:18" ht="42.75" x14ac:dyDescent="0.25">
      <c r="A290" s="12" t="s">
        <v>281</v>
      </c>
      <c r="B290" s="11">
        <v>75004437</v>
      </c>
      <c r="C290" s="35" t="s">
        <v>284</v>
      </c>
      <c r="D290" s="11">
        <v>1016631</v>
      </c>
      <c r="E290" s="11" t="s">
        <v>36</v>
      </c>
      <c r="F290" s="11">
        <v>2015</v>
      </c>
      <c r="G290" s="13" t="s">
        <v>21</v>
      </c>
      <c r="H290" s="14">
        <v>13.411</v>
      </c>
      <c r="I290" s="15"/>
      <c r="J290" s="15"/>
      <c r="K290" s="15"/>
      <c r="L290" s="16"/>
      <c r="M290" s="17" t="s">
        <v>22</v>
      </c>
      <c r="N290" s="19">
        <v>1</v>
      </c>
      <c r="O290" s="19"/>
      <c r="P290" s="19">
        <v>9.3109999999999999</v>
      </c>
      <c r="Q290" s="44">
        <v>4.0999999999999996</v>
      </c>
      <c r="R290" s="20">
        <f t="shared" si="4"/>
        <v>13.411</v>
      </c>
    </row>
    <row r="291" spans="1:18" ht="42.75" x14ac:dyDescent="0.25">
      <c r="A291" s="10" t="s">
        <v>281</v>
      </c>
      <c r="B291" s="11">
        <v>75004437</v>
      </c>
      <c r="C291" s="12" t="s">
        <v>282</v>
      </c>
      <c r="D291" s="11">
        <v>4299116</v>
      </c>
      <c r="E291" s="11" t="s">
        <v>68</v>
      </c>
      <c r="F291" s="11">
        <v>2015</v>
      </c>
      <c r="G291" s="13" t="s">
        <v>21</v>
      </c>
      <c r="H291" s="14">
        <v>1.5</v>
      </c>
      <c r="I291" s="15"/>
      <c r="J291" s="15"/>
      <c r="K291" s="15"/>
      <c r="L291" s="16"/>
      <c r="M291" s="17" t="s">
        <v>22</v>
      </c>
      <c r="N291" s="18">
        <v>1</v>
      </c>
      <c r="O291" s="19"/>
      <c r="P291" s="19">
        <v>1.35</v>
      </c>
      <c r="Q291" s="20">
        <v>0.15</v>
      </c>
      <c r="R291" s="20">
        <f t="shared" si="4"/>
        <v>1.5</v>
      </c>
    </row>
    <row r="292" spans="1:18" ht="42.75" x14ac:dyDescent="0.25">
      <c r="A292" s="10" t="s">
        <v>285</v>
      </c>
      <c r="B292" s="11">
        <v>27797660</v>
      </c>
      <c r="C292" s="12" t="s">
        <v>286</v>
      </c>
      <c r="D292" s="11">
        <v>3622359</v>
      </c>
      <c r="E292" s="11" t="s">
        <v>36</v>
      </c>
      <c r="F292" s="11">
        <v>2019</v>
      </c>
      <c r="G292" s="13" t="s">
        <v>21</v>
      </c>
      <c r="H292" s="14">
        <v>1</v>
      </c>
      <c r="I292" s="15"/>
      <c r="J292" s="15"/>
      <c r="K292" s="15"/>
      <c r="L292" s="16"/>
      <c r="M292" s="17" t="s">
        <v>22</v>
      </c>
      <c r="N292" s="18"/>
      <c r="O292" s="19"/>
      <c r="P292" s="19">
        <v>0</v>
      </c>
      <c r="Q292" s="20" t="s">
        <v>85</v>
      </c>
      <c r="R292" s="20">
        <f t="shared" si="4"/>
        <v>1</v>
      </c>
    </row>
    <row r="293" spans="1:18" ht="79.5" customHeight="1" x14ac:dyDescent="0.25">
      <c r="A293" s="10" t="s">
        <v>287</v>
      </c>
      <c r="B293" s="11">
        <v>70937729</v>
      </c>
      <c r="C293" s="12" t="s">
        <v>240</v>
      </c>
      <c r="D293" s="11">
        <v>3888645</v>
      </c>
      <c r="E293" s="11" t="s">
        <v>36</v>
      </c>
      <c r="F293" s="11">
        <v>2015</v>
      </c>
      <c r="G293" s="13" t="s">
        <v>21</v>
      </c>
      <c r="H293" s="14">
        <v>0.5</v>
      </c>
      <c r="I293" s="15"/>
      <c r="J293" s="15"/>
      <c r="K293" s="15"/>
      <c r="L293" s="16"/>
      <c r="M293" s="17" t="s">
        <v>22</v>
      </c>
      <c r="N293" s="18">
        <v>0</v>
      </c>
      <c r="O293" s="19"/>
      <c r="P293" s="19">
        <v>0.5</v>
      </c>
      <c r="Q293" s="20">
        <v>0</v>
      </c>
      <c r="R293" s="20">
        <f t="shared" si="4"/>
        <v>0.5</v>
      </c>
    </row>
    <row r="294" spans="1:18" ht="42.75" x14ac:dyDescent="0.25">
      <c r="A294" s="10" t="s">
        <v>287</v>
      </c>
      <c r="B294" s="11">
        <v>70937729</v>
      </c>
      <c r="C294" s="12" t="s">
        <v>240</v>
      </c>
      <c r="D294" s="11">
        <v>3893069</v>
      </c>
      <c r="E294" s="11" t="s">
        <v>36</v>
      </c>
      <c r="F294" s="11">
        <v>2015</v>
      </c>
      <c r="G294" s="13" t="s">
        <v>21</v>
      </c>
      <c r="H294" s="14">
        <v>0.5</v>
      </c>
      <c r="I294" s="15"/>
      <c r="J294" s="15"/>
      <c r="K294" s="15"/>
      <c r="L294" s="16"/>
      <c r="M294" s="17" t="s">
        <v>22</v>
      </c>
      <c r="N294" s="18">
        <v>0</v>
      </c>
      <c r="O294" s="19"/>
      <c r="P294" s="19">
        <v>0.5</v>
      </c>
      <c r="Q294" s="20">
        <v>0</v>
      </c>
      <c r="R294" s="20">
        <f t="shared" si="4"/>
        <v>0.5</v>
      </c>
    </row>
    <row r="295" spans="1:18" ht="42.75" x14ac:dyDescent="0.25">
      <c r="A295" s="10" t="s">
        <v>287</v>
      </c>
      <c r="B295" s="11">
        <v>70937729</v>
      </c>
      <c r="C295" s="12" t="s">
        <v>240</v>
      </c>
      <c r="D295" s="11">
        <v>7306950</v>
      </c>
      <c r="E295" s="11" t="s">
        <v>36</v>
      </c>
      <c r="F295" s="11">
        <v>2015</v>
      </c>
      <c r="G295" s="13" t="s">
        <v>21</v>
      </c>
      <c r="H295" s="14">
        <v>0.4</v>
      </c>
      <c r="I295" s="15"/>
      <c r="J295" s="15"/>
      <c r="K295" s="15"/>
      <c r="L295" s="16"/>
      <c r="M295" s="17" t="s">
        <v>22</v>
      </c>
      <c r="N295" s="18">
        <v>0</v>
      </c>
      <c r="O295" s="19"/>
      <c r="P295" s="19">
        <v>0.4</v>
      </c>
      <c r="Q295" s="20">
        <v>0</v>
      </c>
      <c r="R295" s="20">
        <f t="shared" si="4"/>
        <v>0.4</v>
      </c>
    </row>
    <row r="296" spans="1:18" ht="42.75" x14ac:dyDescent="0.25">
      <c r="A296" s="10" t="s">
        <v>287</v>
      </c>
      <c r="B296" s="11">
        <v>70937729</v>
      </c>
      <c r="C296" s="12" t="s">
        <v>240</v>
      </c>
      <c r="D296" s="11">
        <v>8412908</v>
      </c>
      <c r="E296" s="11" t="s">
        <v>36</v>
      </c>
      <c r="F296" s="11">
        <v>2015</v>
      </c>
      <c r="G296" s="13" t="s">
        <v>21</v>
      </c>
      <c r="H296" s="14">
        <v>0.5</v>
      </c>
      <c r="I296" s="15"/>
      <c r="J296" s="15"/>
      <c r="K296" s="15"/>
      <c r="L296" s="16"/>
      <c r="M296" s="17" t="s">
        <v>22</v>
      </c>
      <c r="N296" s="18">
        <v>0</v>
      </c>
      <c r="O296" s="19"/>
      <c r="P296" s="19">
        <v>0.5</v>
      </c>
      <c r="Q296" s="20">
        <v>0</v>
      </c>
      <c r="R296" s="20">
        <f t="shared" si="4"/>
        <v>0.5</v>
      </c>
    </row>
    <row r="297" spans="1:18" ht="42.75" x14ac:dyDescent="0.25">
      <c r="A297" s="10" t="s">
        <v>288</v>
      </c>
      <c r="B297" s="11">
        <v>6539866</v>
      </c>
      <c r="C297" s="12" t="s">
        <v>289</v>
      </c>
      <c r="D297" s="22">
        <v>1971172</v>
      </c>
      <c r="E297" s="11" t="s">
        <v>25</v>
      </c>
      <c r="F297" s="11">
        <v>2015</v>
      </c>
      <c r="G297" s="13" t="s">
        <v>26</v>
      </c>
      <c r="H297" s="14">
        <v>0</v>
      </c>
      <c r="I297" s="15">
        <v>17</v>
      </c>
      <c r="J297" s="15"/>
      <c r="K297" s="15"/>
      <c r="L297" s="16"/>
      <c r="M297" s="17" t="s">
        <v>22</v>
      </c>
      <c r="N297" s="18">
        <v>0</v>
      </c>
      <c r="O297" s="19">
        <v>1</v>
      </c>
      <c r="P297" s="19">
        <v>0</v>
      </c>
      <c r="Q297" s="20">
        <v>0</v>
      </c>
      <c r="R297" s="20">
        <f t="shared" si="4"/>
        <v>17</v>
      </c>
    </row>
    <row r="298" spans="1:18" ht="42.75" x14ac:dyDescent="0.25">
      <c r="A298" s="10" t="s">
        <v>288</v>
      </c>
      <c r="B298" s="11">
        <v>6539866</v>
      </c>
      <c r="C298" s="12" t="s">
        <v>289</v>
      </c>
      <c r="D298" s="22">
        <v>3190685</v>
      </c>
      <c r="E298" s="11" t="s">
        <v>25</v>
      </c>
      <c r="F298" s="11">
        <v>2015</v>
      </c>
      <c r="G298" s="13" t="s">
        <v>26</v>
      </c>
      <c r="H298" s="14">
        <v>0</v>
      </c>
      <c r="I298" s="15">
        <v>11</v>
      </c>
      <c r="J298" s="15"/>
      <c r="K298" s="15"/>
      <c r="L298" s="16"/>
      <c r="M298" s="17" t="s">
        <v>22</v>
      </c>
      <c r="N298" s="18">
        <v>0</v>
      </c>
      <c r="O298" s="19">
        <v>1</v>
      </c>
      <c r="P298" s="19">
        <v>0</v>
      </c>
      <c r="Q298" s="20">
        <v>0</v>
      </c>
      <c r="R298" s="20">
        <f t="shared" si="4"/>
        <v>11</v>
      </c>
    </row>
    <row r="299" spans="1:18" ht="93.75" customHeight="1" x14ac:dyDescent="0.25">
      <c r="A299" s="10" t="s">
        <v>290</v>
      </c>
      <c r="B299" s="11">
        <v>25862294</v>
      </c>
      <c r="C299" s="12" t="s">
        <v>291</v>
      </c>
      <c r="D299" s="11">
        <v>5161582</v>
      </c>
      <c r="E299" s="11" t="s">
        <v>36</v>
      </c>
      <c r="F299" s="11">
        <v>2015</v>
      </c>
      <c r="G299" s="13" t="s">
        <v>21</v>
      </c>
      <c r="H299" s="14">
        <v>0.9</v>
      </c>
      <c r="I299" s="15"/>
      <c r="J299" s="15"/>
      <c r="K299" s="15"/>
      <c r="L299" s="16"/>
      <c r="M299" s="17" t="s">
        <v>22</v>
      </c>
      <c r="N299" s="18">
        <v>0</v>
      </c>
      <c r="O299" s="19"/>
      <c r="P299" s="19">
        <v>0.9</v>
      </c>
      <c r="Q299" s="20">
        <v>0</v>
      </c>
      <c r="R299" s="20">
        <f t="shared" si="4"/>
        <v>0.9</v>
      </c>
    </row>
    <row r="300" spans="1:18" ht="71.25" x14ac:dyDescent="0.25">
      <c r="A300" s="10" t="s">
        <v>290</v>
      </c>
      <c r="B300" s="11">
        <v>25862294</v>
      </c>
      <c r="C300" s="12" t="s">
        <v>291</v>
      </c>
      <c r="D300" s="11">
        <v>3426807</v>
      </c>
      <c r="E300" s="11" t="s">
        <v>171</v>
      </c>
      <c r="F300" s="11">
        <v>2015</v>
      </c>
      <c r="G300" s="13" t="s">
        <v>21</v>
      </c>
      <c r="H300" s="14">
        <v>3.5500000000000003</v>
      </c>
      <c r="I300" s="15"/>
      <c r="J300" s="15"/>
      <c r="K300" s="15"/>
      <c r="L300" s="16"/>
      <c r="M300" s="17" t="s">
        <v>22</v>
      </c>
      <c r="N300" s="18">
        <v>0</v>
      </c>
      <c r="O300" s="19"/>
      <c r="P300" s="19">
        <v>3.1</v>
      </c>
      <c r="Q300" s="20">
        <v>0.45</v>
      </c>
      <c r="R300" s="20">
        <f t="shared" si="4"/>
        <v>3.5500000000000003</v>
      </c>
    </row>
    <row r="301" spans="1:18" ht="42.75" x14ac:dyDescent="0.25">
      <c r="A301" s="10" t="s">
        <v>290</v>
      </c>
      <c r="B301" s="11">
        <v>25862294</v>
      </c>
      <c r="C301" s="12" t="s">
        <v>291</v>
      </c>
      <c r="D301" s="11">
        <v>2092050</v>
      </c>
      <c r="E301" s="11" t="s">
        <v>80</v>
      </c>
      <c r="F301" s="11">
        <v>2015</v>
      </c>
      <c r="G301" s="13" t="s">
        <v>21</v>
      </c>
      <c r="H301" s="14">
        <v>1.8</v>
      </c>
      <c r="I301" s="15"/>
      <c r="J301" s="15"/>
      <c r="K301" s="15"/>
      <c r="L301" s="16"/>
      <c r="M301" s="17" t="s">
        <v>22</v>
      </c>
      <c r="N301" s="18">
        <v>0</v>
      </c>
      <c r="O301" s="19"/>
      <c r="P301" s="19">
        <v>1.8</v>
      </c>
      <c r="Q301" s="20">
        <v>0</v>
      </c>
      <c r="R301" s="20">
        <f t="shared" si="4"/>
        <v>1.8</v>
      </c>
    </row>
    <row r="302" spans="1:18" ht="42.75" x14ac:dyDescent="0.25">
      <c r="A302" s="10" t="s">
        <v>292</v>
      </c>
      <c r="B302" s="11">
        <v>26200481</v>
      </c>
      <c r="C302" s="12" t="s">
        <v>293</v>
      </c>
      <c r="D302" s="11">
        <v>5217292</v>
      </c>
      <c r="E302" s="11" t="s">
        <v>80</v>
      </c>
      <c r="F302" s="11">
        <v>2015</v>
      </c>
      <c r="G302" s="13" t="s">
        <v>21</v>
      </c>
      <c r="H302" s="14">
        <v>2.25</v>
      </c>
      <c r="I302" s="15"/>
      <c r="J302" s="15"/>
      <c r="K302" s="15"/>
      <c r="L302" s="16"/>
      <c r="M302" s="17" t="s">
        <v>45</v>
      </c>
      <c r="N302" s="18">
        <v>0</v>
      </c>
      <c r="O302" s="19"/>
      <c r="P302" s="19">
        <v>2.25</v>
      </c>
      <c r="Q302" s="20" t="s">
        <v>306</v>
      </c>
      <c r="R302" s="20">
        <f t="shared" si="4"/>
        <v>2.25</v>
      </c>
    </row>
    <row r="303" spans="1:18" ht="42.75" x14ac:dyDescent="0.25">
      <c r="A303" s="10" t="s">
        <v>294</v>
      </c>
      <c r="B303" s="11">
        <v>26636654</v>
      </c>
      <c r="C303" s="12" t="s">
        <v>295</v>
      </c>
      <c r="D303" s="11">
        <v>3550580</v>
      </c>
      <c r="E303" s="11" t="s">
        <v>36</v>
      </c>
      <c r="F303" s="11">
        <v>2015</v>
      </c>
      <c r="G303" s="13" t="s">
        <v>21</v>
      </c>
      <c r="H303" s="14">
        <v>0.749</v>
      </c>
      <c r="I303" s="15"/>
      <c r="J303" s="15"/>
      <c r="K303" s="15"/>
      <c r="L303" s="16"/>
      <c r="M303" s="17" t="s">
        <v>45</v>
      </c>
      <c r="N303" s="18">
        <v>0</v>
      </c>
      <c r="O303" s="19"/>
      <c r="P303" s="19">
        <v>0.749</v>
      </c>
      <c r="Q303" s="20">
        <v>0</v>
      </c>
      <c r="R303" s="20">
        <f t="shared" si="4"/>
        <v>0.749</v>
      </c>
    </row>
    <row r="304" spans="1:18" ht="42.75" x14ac:dyDescent="0.25">
      <c r="A304" s="10" t="s">
        <v>296</v>
      </c>
      <c r="B304" s="11">
        <v>75004429</v>
      </c>
      <c r="C304" s="12" t="s">
        <v>297</v>
      </c>
      <c r="D304" s="11">
        <v>8167770</v>
      </c>
      <c r="E304" s="11" t="s">
        <v>41</v>
      </c>
      <c r="F304" s="11">
        <v>2015</v>
      </c>
      <c r="G304" s="13" t="s">
        <v>26</v>
      </c>
      <c r="H304" s="14">
        <v>171</v>
      </c>
      <c r="I304" s="15"/>
      <c r="J304" s="15"/>
      <c r="K304" s="15"/>
      <c r="L304" s="16"/>
      <c r="M304" s="17" t="s">
        <v>22</v>
      </c>
      <c r="N304" s="18">
        <v>1</v>
      </c>
      <c r="O304" s="19"/>
      <c r="P304" s="19">
        <v>171</v>
      </c>
      <c r="Q304" s="20">
        <v>0</v>
      </c>
      <c r="R304" s="20">
        <f t="shared" si="4"/>
        <v>171</v>
      </c>
    </row>
    <row r="305" spans="1:18" ht="42.75" x14ac:dyDescent="0.25">
      <c r="A305" s="10" t="s">
        <v>296</v>
      </c>
      <c r="B305" s="11">
        <v>75004429</v>
      </c>
      <c r="C305" s="12" t="s">
        <v>297</v>
      </c>
      <c r="D305" s="11">
        <v>5561320</v>
      </c>
      <c r="E305" s="11" t="s">
        <v>27</v>
      </c>
      <c r="F305" s="11">
        <v>2016</v>
      </c>
      <c r="G305" s="13" t="s">
        <v>26</v>
      </c>
      <c r="H305" s="14">
        <v>18</v>
      </c>
      <c r="I305" s="15"/>
      <c r="J305" s="15"/>
      <c r="K305" s="15"/>
      <c r="L305" s="16"/>
      <c r="M305" s="17" t="s">
        <v>22</v>
      </c>
      <c r="N305" s="18">
        <v>1</v>
      </c>
      <c r="O305" s="19"/>
      <c r="P305" s="19">
        <v>18</v>
      </c>
      <c r="Q305" s="20">
        <v>0</v>
      </c>
      <c r="R305" s="20">
        <f t="shared" si="4"/>
        <v>18</v>
      </c>
    </row>
    <row r="306" spans="1:18" ht="42.75" x14ac:dyDescent="0.25">
      <c r="A306" s="10" t="s">
        <v>296</v>
      </c>
      <c r="B306" s="11">
        <v>75004429</v>
      </c>
      <c r="C306" s="12" t="s">
        <v>297</v>
      </c>
      <c r="D306" s="11">
        <v>8780373</v>
      </c>
      <c r="E306" s="11" t="s">
        <v>51</v>
      </c>
      <c r="F306" s="11">
        <v>2015</v>
      </c>
      <c r="G306" s="13" t="s">
        <v>26</v>
      </c>
      <c r="H306" s="14">
        <v>14</v>
      </c>
      <c r="I306" s="15"/>
      <c r="J306" s="15"/>
      <c r="K306" s="15"/>
      <c r="L306" s="16"/>
      <c r="M306" s="17" t="s">
        <v>22</v>
      </c>
      <c r="N306" s="18">
        <v>1</v>
      </c>
      <c r="O306" s="19"/>
      <c r="P306" s="19">
        <v>14</v>
      </c>
      <c r="Q306" s="20">
        <v>0</v>
      </c>
      <c r="R306" s="20">
        <f t="shared" si="4"/>
        <v>14</v>
      </c>
    </row>
    <row r="307" spans="1:18" ht="71.25" x14ac:dyDescent="0.25">
      <c r="A307" s="10" t="s">
        <v>298</v>
      </c>
      <c r="B307" s="11">
        <v>60800691</v>
      </c>
      <c r="C307" s="12" t="s">
        <v>299</v>
      </c>
      <c r="D307" s="11">
        <v>2608101</v>
      </c>
      <c r="E307" s="11" t="s">
        <v>186</v>
      </c>
      <c r="F307" s="11">
        <v>2015</v>
      </c>
      <c r="G307" s="13" t="s">
        <v>26</v>
      </c>
      <c r="H307" s="14">
        <v>10</v>
      </c>
      <c r="I307" s="15"/>
      <c r="J307" s="15"/>
      <c r="K307" s="15"/>
      <c r="L307" s="16"/>
      <c r="M307" s="17" t="s">
        <v>22</v>
      </c>
      <c r="N307" s="18">
        <v>0</v>
      </c>
      <c r="O307" s="19"/>
      <c r="P307" s="19">
        <v>10</v>
      </c>
      <c r="Q307" s="20">
        <v>0</v>
      </c>
      <c r="R307" s="20">
        <f t="shared" si="4"/>
        <v>10</v>
      </c>
    </row>
    <row r="308" spans="1:18" ht="42.75" x14ac:dyDescent="0.25">
      <c r="A308" s="10" t="s">
        <v>300</v>
      </c>
      <c r="B308" s="11">
        <v>26533952</v>
      </c>
      <c r="C308" s="12" t="s">
        <v>301</v>
      </c>
      <c r="D308" s="11">
        <v>8837233</v>
      </c>
      <c r="E308" s="11" t="s">
        <v>36</v>
      </c>
      <c r="F308" s="11">
        <v>2015</v>
      </c>
      <c r="G308" s="13" t="s">
        <v>21</v>
      </c>
      <c r="H308" s="14">
        <v>1.9</v>
      </c>
      <c r="I308" s="15"/>
      <c r="J308" s="15"/>
      <c r="K308" s="15"/>
      <c r="L308" s="16"/>
      <c r="M308" s="17" t="s">
        <v>22</v>
      </c>
      <c r="N308" s="18">
        <v>0</v>
      </c>
      <c r="O308" s="19"/>
      <c r="P308" s="19">
        <v>1.9</v>
      </c>
      <c r="Q308" s="20">
        <v>0</v>
      </c>
      <c r="R308" s="20">
        <f t="shared" si="4"/>
        <v>1.9</v>
      </c>
    </row>
    <row r="309" spans="1:18" ht="42.75" x14ac:dyDescent="0.25">
      <c r="A309" s="10" t="s">
        <v>300</v>
      </c>
      <c r="B309" s="11">
        <v>26533952</v>
      </c>
      <c r="C309" s="12" t="s">
        <v>301</v>
      </c>
      <c r="D309" s="11">
        <v>2438290</v>
      </c>
      <c r="E309" s="11" t="s">
        <v>80</v>
      </c>
      <c r="F309" s="11">
        <v>2015</v>
      </c>
      <c r="G309" s="13" t="s">
        <v>21</v>
      </c>
      <c r="H309" s="14">
        <v>2.9</v>
      </c>
      <c r="I309" s="15"/>
      <c r="J309" s="15"/>
      <c r="K309" s="15"/>
      <c r="L309" s="16"/>
      <c r="M309" s="17" t="s">
        <v>22</v>
      </c>
      <c r="N309" s="18">
        <v>0</v>
      </c>
      <c r="O309" s="19"/>
      <c r="P309" s="19">
        <v>2.9</v>
      </c>
      <c r="Q309" s="20">
        <v>0</v>
      </c>
      <c r="R309" s="20">
        <f t="shared" si="4"/>
        <v>2.9</v>
      </c>
    </row>
    <row r="310" spans="1:18" ht="42.75" x14ac:dyDescent="0.25">
      <c r="A310" s="10" t="s">
        <v>300</v>
      </c>
      <c r="B310" s="11">
        <v>26533952</v>
      </c>
      <c r="C310" s="12" t="s">
        <v>301</v>
      </c>
      <c r="D310" s="11">
        <v>9221006</v>
      </c>
      <c r="E310" s="11" t="s">
        <v>223</v>
      </c>
      <c r="F310" s="11">
        <v>2016</v>
      </c>
      <c r="G310" s="13" t="s">
        <v>21</v>
      </c>
      <c r="H310" s="14">
        <v>2.8479999999999999</v>
      </c>
      <c r="I310" s="15"/>
      <c r="J310" s="15"/>
      <c r="K310" s="15"/>
      <c r="L310" s="16"/>
      <c r="M310" s="17" t="s">
        <v>22</v>
      </c>
      <c r="N310" s="18">
        <v>0</v>
      </c>
      <c r="O310" s="19"/>
      <c r="P310" s="19">
        <v>2.8479999999999999</v>
      </c>
      <c r="Q310" s="20">
        <v>0</v>
      </c>
      <c r="R310" s="20">
        <f t="shared" si="4"/>
        <v>2.8479999999999999</v>
      </c>
    </row>
    <row r="311" spans="1:18" ht="42.75" x14ac:dyDescent="0.25">
      <c r="A311" s="10" t="s">
        <v>302</v>
      </c>
      <c r="B311" s="11">
        <v>64988309</v>
      </c>
      <c r="C311" s="12" t="s">
        <v>303</v>
      </c>
      <c r="D311" s="11">
        <v>6382746</v>
      </c>
      <c r="E311" s="11" t="s">
        <v>153</v>
      </c>
      <c r="F311" s="11">
        <v>2015</v>
      </c>
      <c r="G311" s="13" t="s">
        <v>21</v>
      </c>
      <c r="H311" s="14">
        <v>2.2000000000000002</v>
      </c>
      <c r="I311" s="15"/>
      <c r="J311" s="15"/>
      <c r="K311" s="15"/>
      <c r="L311" s="16"/>
      <c r="M311" s="17" t="s">
        <v>22</v>
      </c>
      <c r="N311" s="18">
        <v>0</v>
      </c>
      <c r="O311" s="19"/>
      <c r="P311" s="19">
        <v>2.2000000000000002</v>
      </c>
      <c r="Q311" s="20">
        <v>0</v>
      </c>
      <c r="R311" s="20">
        <f t="shared" si="4"/>
        <v>2.2000000000000002</v>
      </c>
    </row>
    <row r="312" spans="1:18" ht="42.75" x14ac:dyDescent="0.25">
      <c r="A312" s="10" t="s">
        <v>302</v>
      </c>
      <c r="B312" s="11">
        <v>64988309</v>
      </c>
      <c r="C312" s="12" t="s">
        <v>303</v>
      </c>
      <c r="D312" s="11">
        <v>6514378</v>
      </c>
      <c r="E312" s="11" t="s">
        <v>80</v>
      </c>
      <c r="F312" s="11">
        <v>2015</v>
      </c>
      <c r="G312" s="13" t="s">
        <v>21</v>
      </c>
      <c r="H312" s="14">
        <v>4.5</v>
      </c>
      <c r="I312" s="15"/>
      <c r="J312" s="15"/>
      <c r="K312" s="15"/>
      <c r="L312" s="16"/>
      <c r="M312" s="17" t="s">
        <v>22</v>
      </c>
      <c r="N312" s="18">
        <v>0</v>
      </c>
      <c r="O312" s="19"/>
      <c r="P312" s="19">
        <v>3.5</v>
      </c>
      <c r="Q312" s="20">
        <v>1</v>
      </c>
      <c r="R312" s="20">
        <f t="shared" si="4"/>
        <v>4.5</v>
      </c>
    </row>
    <row r="328" spans="6:6" x14ac:dyDescent="0.25">
      <c r="F328" t="s">
        <v>304</v>
      </c>
    </row>
  </sheetData>
  <autoFilter ref="A1:R312"/>
  <pageMargins left="0.7" right="0.7" top="0.78740157499999996" bottom="0.78740157499999996" header="0.3" footer="0.3"/>
  <pageSetup paperSize="8" scale="1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328"/>
  <sheetViews>
    <sheetView zoomScale="60" zoomScaleNormal="60" workbookViewId="0">
      <pane xSplit="4" ySplit="1" topLeftCell="O2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36.28515625" customWidth="1"/>
    <col min="2" max="2" width="15.42578125" customWidth="1"/>
    <col min="3" max="3" width="23.28515625" customWidth="1"/>
    <col min="4" max="4" width="17.7109375" customWidth="1"/>
    <col min="5" max="5" width="19.140625" style="46" customWidth="1"/>
    <col min="6" max="6" width="10.28515625" customWidth="1"/>
    <col min="7" max="7" width="24" customWidth="1"/>
    <col min="8" max="8" width="14" style="21" customWidth="1"/>
    <col min="9" max="9" width="14" customWidth="1"/>
    <col min="10" max="10" width="13.85546875" customWidth="1"/>
    <col min="11" max="27" width="16.28515625" customWidth="1"/>
    <col min="28" max="28" width="24.85546875" style="47" bestFit="1" customWidth="1"/>
    <col min="29" max="29" width="14" customWidth="1"/>
    <col min="30" max="30" width="13.42578125" style="48" customWidth="1"/>
    <col min="31" max="32" width="13.28515625" style="48" customWidth="1"/>
    <col min="33" max="35" width="13.28515625" style="49" customWidth="1"/>
  </cols>
  <sheetData>
    <row r="1" spans="1:35" ht="105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7" t="s">
        <v>10</v>
      </c>
      <c r="L1" s="52" t="s">
        <v>310</v>
      </c>
      <c r="M1" s="52" t="s">
        <v>311</v>
      </c>
      <c r="N1" s="52" t="s">
        <v>312</v>
      </c>
      <c r="O1" s="52" t="s">
        <v>314</v>
      </c>
      <c r="P1" s="52" t="s">
        <v>313</v>
      </c>
      <c r="Q1" s="52" t="s">
        <v>315</v>
      </c>
      <c r="R1" s="52" t="s">
        <v>316</v>
      </c>
      <c r="S1" s="53" t="s">
        <v>317</v>
      </c>
      <c r="T1" s="53" t="s">
        <v>319</v>
      </c>
      <c r="U1" s="53" t="s">
        <v>320</v>
      </c>
      <c r="V1" s="54"/>
      <c r="W1" s="54"/>
      <c r="X1" s="52"/>
      <c r="Y1" s="52"/>
      <c r="Z1" s="52"/>
      <c r="AA1" s="52"/>
      <c r="AB1" s="8" t="s">
        <v>11</v>
      </c>
      <c r="AC1" s="8" t="s">
        <v>12</v>
      </c>
      <c r="AD1" s="9" t="s">
        <v>13</v>
      </c>
      <c r="AE1" s="9" t="s">
        <v>14</v>
      </c>
      <c r="AF1" s="9" t="s">
        <v>15</v>
      </c>
      <c r="AG1" s="9" t="s">
        <v>16</v>
      </c>
      <c r="AH1" s="9" t="s">
        <v>17</v>
      </c>
      <c r="AI1" s="9" t="s">
        <v>318</v>
      </c>
    </row>
    <row r="2" spans="1:35" ht="47.25" customHeight="1" x14ac:dyDescent="0.25">
      <c r="A2" s="10" t="s">
        <v>18</v>
      </c>
      <c r="B2" s="11">
        <v>26602156</v>
      </c>
      <c r="C2" s="12" t="s">
        <v>19</v>
      </c>
      <c r="D2" s="11">
        <v>3864515</v>
      </c>
      <c r="E2" s="11" t="s">
        <v>20</v>
      </c>
      <c r="F2" s="11">
        <v>2015</v>
      </c>
      <c r="G2" s="13" t="s">
        <v>21</v>
      </c>
      <c r="H2" s="14">
        <v>8.4440000000000008</v>
      </c>
      <c r="I2" s="15"/>
      <c r="J2" s="15"/>
      <c r="K2" s="15"/>
      <c r="L2" s="15">
        <v>0</v>
      </c>
      <c r="M2" s="15">
        <v>0</v>
      </c>
      <c r="N2" s="15">
        <v>8.1999999999999993</v>
      </c>
      <c r="O2" s="15">
        <f>N2</f>
        <v>8.1999999999999993</v>
      </c>
      <c r="P2" s="15">
        <f>O2-H2</f>
        <v>-0.24400000000000155</v>
      </c>
      <c r="Q2" s="15">
        <f>H2</f>
        <v>8.4440000000000008</v>
      </c>
      <c r="R2" s="15"/>
      <c r="S2" s="15">
        <v>8.1999999999999993</v>
      </c>
      <c r="T2" s="15">
        <f>IF(S2&lt;H2,S2,H2)</f>
        <v>8.1999999999999993</v>
      </c>
      <c r="U2" s="15"/>
      <c r="V2" s="15">
        <f>T2-Q2</f>
        <v>-0.24400000000000155</v>
      </c>
      <c r="W2" s="15">
        <f>U2-R2</f>
        <v>0</v>
      </c>
      <c r="X2" s="15"/>
      <c r="Y2" s="15"/>
      <c r="Z2" s="15"/>
      <c r="AA2" s="15"/>
      <c r="AB2" s="16"/>
      <c r="AC2" s="17" t="s">
        <v>22</v>
      </c>
      <c r="AD2" s="18">
        <v>0</v>
      </c>
      <c r="AE2" s="19"/>
      <c r="AF2" s="19">
        <v>8.4440000000000008</v>
      </c>
      <c r="AG2" s="20">
        <v>0</v>
      </c>
      <c r="AH2" s="20">
        <f>H2+I2+J2+K2</f>
        <v>8.4440000000000008</v>
      </c>
      <c r="AI2" s="20">
        <v>0</v>
      </c>
    </row>
    <row r="3" spans="1:35" ht="42.75" x14ac:dyDescent="0.25">
      <c r="A3" s="10" t="s">
        <v>23</v>
      </c>
      <c r="B3" s="11">
        <v>40613411</v>
      </c>
      <c r="C3" s="12" t="s">
        <v>24</v>
      </c>
      <c r="D3" s="11">
        <v>2904155</v>
      </c>
      <c r="E3" s="11" t="s">
        <v>25</v>
      </c>
      <c r="F3" s="11">
        <v>2015</v>
      </c>
      <c r="G3" s="13" t="s">
        <v>26</v>
      </c>
      <c r="H3" s="14">
        <v>0</v>
      </c>
      <c r="I3" s="15">
        <v>24</v>
      </c>
      <c r="J3" s="15"/>
      <c r="K3" s="15"/>
      <c r="L3" s="15">
        <v>80</v>
      </c>
      <c r="M3" s="15">
        <v>0</v>
      </c>
      <c r="N3" s="15">
        <v>8</v>
      </c>
      <c r="O3" s="15">
        <f>L3</f>
        <v>80</v>
      </c>
      <c r="P3" s="15">
        <f t="shared" ref="P3:P66" si="0">O3-H3</f>
        <v>80</v>
      </c>
      <c r="Q3" s="15">
        <f t="shared" ref="Q3:Q25" si="1">H3</f>
        <v>0</v>
      </c>
      <c r="R3" s="15">
        <f>I3</f>
        <v>24</v>
      </c>
      <c r="S3" s="15">
        <v>80</v>
      </c>
      <c r="T3" s="15">
        <f t="shared" ref="T3:T66" si="2">IF(S3&lt;H3,S3,H3)</f>
        <v>0</v>
      </c>
      <c r="U3" s="15">
        <f>I3</f>
        <v>24</v>
      </c>
      <c r="V3" s="15">
        <f t="shared" ref="V3:V66" si="3">T3-Q3</f>
        <v>0</v>
      </c>
      <c r="W3" s="15">
        <f t="shared" ref="W3:W66" si="4">U3-R3</f>
        <v>0</v>
      </c>
      <c r="X3" s="15"/>
      <c r="Y3" s="15"/>
      <c r="Z3" s="15"/>
      <c r="AA3" s="15"/>
      <c r="AB3" s="16"/>
      <c r="AC3" s="17" t="s">
        <v>22</v>
      </c>
      <c r="AD3" s="18">
        <v>0</v>
      </c>
      <c r="AE3" s="19">
        <v>1</v>
      </c>
      <c r="AF3" s="19">
        <v>0</v>
      </c>
      <c r="AG3" s="20">
        <v>0</v>
      </c>
      <c r="AH3" s="20">
        <f t="shared" ref="AH3:AH66" si="5">H3+I3+J3+K3</f>
        <v>24</v>
      </c>
      <c r="AI3" s="20">
        <v>1</v>
      </c>
    </row>
    <row r="4" spans="1:35" ht="42.75" x14ac:dyDescent="0.25">
      <c r="A4" s="10" t="s">
        <v>23</v>
      </c>
      <c r="B4" s="11">
        <v>40613411</v>
      </c>
      <c r="C4" s="12" t="s">
        <v>24</v>
      </c>
      <c r="D4" s="11">
        <v>3578010</v>
      </c>
      <c r="E4" s="11" t="s">
        <v>25</v>
      </c>
      <c r="F4" s="11">
        <v>2015</v>
      </c>
      <c r="G4" s="13" t="s">
        <v>26</v>
      </c>
      <c r="H4" s="14">
        <v>0</v>
      </c>
      <c r="I4" s="15">
        <v>31</v>
      </c>
      <c r="J4" s="15"/>
      <c r="K4" s="15"/>
      <c r="L4" s="15">
        <v>31</v>
      </c>
      <c r="M4" s="15">
        <v>0</v>
      </c>
      <c r="N4" s="15">
        <v>5.7919999999999998</v>
      </c>
      <c r="O4" s="15">
        <f t="shared" ref="O4:O5" si="6">L4</f>
        <v>31</v>
      </c>
      <c r="P4" s="15">
        <f t="shared" si="0"/>
        <v>31</v>
      </c>
      <c r="Q4" s="15">
        <f t="shared" si="1"/>
        <v>0</v>
      </c>
      <c r="R4" s="15">
        <f t="shared" ref="R4" si="7">I4</f>
        <v>31</v>
      </c>
      <c r="S4" s="15">
        <v>31</v>
      </c>
      <c r="T4" s="15">
        <f t="shared" si="2"/>
        <v>0</v>
      </c>
      <c r="U4" s="15">
        <f t="shared" ref="U4" si="8">I4</f>
        <v>31</v>
      </c>
      <c r="V4" s="15">
        <f t="shared" si="3"/>
        <v>0</v>
      </c>
      <c r="W4" s="15">
        <f t="shared" si="4"/>
        <v>0</v>
      </c>
      <c r="X4" s="15"/>
      <c r="Y4" s="15"/>
      <c r="Z4" s="15"/>
      <c r="AA4" s="15"/>
      <c r="AB4" s="16"/>
      <c r="AC4" s="17" t="s">
        <v>22</v>
      </c>
      <c r="AD4" s="18">
        <v>0</v>
      </c>
      <c r="AE4" s="19">
        <v>1</v>
      </c>
      <c r="AF4" s="19">
        <v>0</v>
      </c>
      <c r="AG4" s="20">
        <v>0</v>
      </c>
      <c r="AH4" s="20">
        <f t="shared" si="5"/>
        <v>31</v>
      </c>
      <c r="AI4" s="20">
        <v>0</v>
      </c>
    </row>
    <row r="5" spans="1:35" ht="42.75" x14ac:dyDescent="0.25">
      <c r="A5" s="10" t="s">
        <v>23</v>
      </c>
      <c r="B5" s="11">
        <v>40613411</v>
      </c>
      <c r="C5" s="12" t="s">
        <v>24</v>
      </c>
      <c r="D5" s="11">
        <v>9851555</v>
      </c>
      <c r="E5" s="11" t="s">
        <v>27</v>
      </c>
      <c r="F5" s="11">
        <v>2017</v>
      </c>
      <c r="G5" s="13" t="s">
        <v>26</v>
      </c>
      <c r="H5" s="14">
        <v>34</v>
      </c>
      <c r="I5" s="15"/>
      <c r="J5" s="15"/>
      <c r="K5" s="15"/>
      <c r="L5" s="15">
        <v>34</v>
      </c>
      <c r="M5" s="15">
        <v>0</v>
      </c>
      <c r="N5" s="15">
        <v>15.2</v>
      </c>
      <c r="O5" s="15">
        <f t="shared" si="6"/>
        <v>34</v>
      </c>
      <c r="P5" s="15">
        <f t="shared" si="0"/>
        <v>0</v>
      </c>
      <c r="Q5" s="15">
        <f t="shared" si="1"/>
        <v>34</v>
      </c>
      <c r="R5" s="15"/>
      <c r="S5" s="15">
        <v>34</v>
      </c>
      <c r="T5" s="15">
        <f t="shared" si="2"/>
        <v>34</v>
      </c>
      <c r="U5" s="15"/>
      <c r="V5" s="15">
        <f t="shared" si="3"/>
        <v>0</v>
      </c>
      <c r="W5" s="15">
        <f t="shared" si="4"/>
        <v>0</v>
      </c>
      <c r="X5" s="15"/>
      <c r="Y5" s="15"/>
      <c r="Z5" s="15"/>
      <c r="AA5" s="15"/>
      <c r="AB5" s="16"/>
      <c r="AC5" s="17" t="s">
        <v>22</v>
      </c>
      <c r="AD5" s="18">
        <v>0</v>
      </c>
      <c r="AE5" s="19"/>
      <c r="AF5" s="19">
        <v>34</v>
      </c>
      <c r="AG5" s="20">
        <v>0</v>
      </c>
      <c r="AH5" s="20">
        <f t="shared" si="5"/>
        <v>34</v>
      </c>
      <c r="AI5" s="20">
        <v>0</v>
      </c>
    </row>
    <row r="6" spans="1:35" ht="42.75" x14ac:dyDescent="0.25">
      <c r="A6" s="10" t="s">
        <v>23</v>
      </c>
      <c r="B6" s="11">
        <v>40613411</v>
      </c>
      <c r="C6" s="12" t="s">
        <v>24</v>
      </c>
      <c r="D6" s="11">
        <v>6645513</v>
      </c>
      <c r="E6" s="11" t="s">
        <v>28</v>
      </c>
      <c r="F6" s="11">
        <v>2015</v>
      </c>
      <c r="G6" s="13" t="s">
        <v>21</v>
      </c>
      <c r="H6" s="14">
        <v>2.1</v>
      </c>
      <c r="I6" s="15"/>
      <c r="J6" s="15"/>
      <c r="K6" s="15"/>
      <c r="L6" s="15">
        <v>0</v>
      </c>
      <c r="M6" s="15">
        <v>0</v>
      </c>
      <c r="N6" s="15">
        <v>2.1</v>
      </c>
      <c r="O6" s="15">
        <f t="shared" ref="O6:O7" si="9">N6</f>
        <v>2.1</v>
      </c>
      <c r="P6" s="15">
        <f t="shared" si="0"/>
        <v>0</v>
      </c>
      <c r="Q6" s="15">
        <f t="shared" si="1"/>
        <v>2.1</v>
      </c>
      <c r="R6" s="15"/>
      <c r="S6" s="15">
        <v>2.1</v>
      </c>
      <c r="T6" s="15">
        <f t="shared" si="2"/>
        <v>2.1</v>
      </c>
      <c r="U6" s="15"/>
      <c r="V6" s="15">
        <f t="shared" si="3"/>
        <v>0</v>
      </c>
      <c r="W6" s="15">
        <f t="shared" si="4"/>
        <v>0</v>
      </c>
      <c r="X6" s="15"/>
      <c r="Y6" s="15"/>
      <c r="Z6" s="15"/>
      <c r="AA6" s="15"/>
      <c r="AB6" s="16"/>
      <c r="AC6" s="17" t="s">
        <v>22</v>
      </c>
      <c r="AD6" s="18">
        <v>0</v>
      </c>
      <c r="AE6" s="19"/>
      <c r="AF6" s="19">
        <v>2.1</v>
      </c>
      <c r="AG6" s="20">
        <v>0</v>
      </c>
      <c r="AH6" s="20">
        <f t="shared" si="5"/>
        <v>2.1</v>
      </c>
      <c r="AI6" s="20">
        <v>0</v>
      </c>
    </row>
    <row r="7" spans="1:35" ht="42.75" x14ac:dyDescent="0.25">
      <c r="A7" s="10" t="s">
        <v>23</v>
      </c>
      <c r="B7" s="11">
        <v>40613411</v>
      </c>
      <c r="C7" s="12" t="s">
        <v>24</v>
      </c>
      <c r="D7" s="11">
        <v>7160479</v>
      </c>
      <c r="E7" s="11" t="s">
        <v>29</v>
      </c>
      <c r="F7" s="11">
        <v>2015</v>
      </c>
      <c r="G7" s="13" t="s">
        <v>21</v>
      </c>
      <c r="H7" s="14">
        <v>4.3499999999999996</v>
      </c>
      <c r="I7" s="15"/>
      <c r="J7" s="15"/>
      <c r="K7" s="15"/>
      <c r="L7" s="15">
        <v>0</v>
      </c>
      <c r="M7" s="15">
        <v>0</v>
      </c>
      <c r="N7" s="15">
        <v>4.3499999999999996</v>
      </c>
      <c r="O7" s="15">
        <f t="shared" si="9"/>
        <v>4.3499999999999996</v>
      </c>
      <c r="P7" s="15">
        <f t="shared" si="0"/>
        <v>0</v>
      </c>
      <c r="Q7" s="15">
        <f t="shared" si="1"/>
        <v>4.3499999999999996</v>
      </c>
      <c r="R7" s="15"/>
      <c r="S7" s="15">
        <v>4.3499999999999996</v>
      </c>
      <c r="T7" s="15">
        <f t="shared" si="2"/>
        <v>4.3499999999999996</v>
      </c>
      <c r="U7" s="15"/>
      <c r="V7" s="15">
        <f t="shared" si="3"/>
        <v>0</v>
      </c>
      <c r="W7" s="15">
        <f t="shared" si="4"/>
        <v>0</v>
      </c>
      <c r="X7" s="15"/>
      <c r="Y7" s="15"/>
      <c r="Z7" s="15"/>
      <c r="AA7" s="15"/>
      <c r="AB7" s="16"/>
      <c r="AC7" s="17" t="s">
        <v>22</v>
      </c>
      <c r="AD7" s="18">
        <v>0</v>
      </c>
      <c r="AE7" s="19"/>
      <c r="AF7" s="19">
        <v>4.3499999999999996</v>
      </c>
      <c r="AG7" s="20">
        <v>0</v>
      </c>
      <c r="AH7" s="20">
        <f t="shared" si="5"/>
        <v>4.3499999999999996</v>
      </c>
      <c r="AI7" s="20">
        <v>0</v>
      </c>
    </row>
    <row r="8" spans="1:35" ht="42.75" x14ac:dyDescent="0.25">
      <c r="A8" s="10" t="s">
        <v>23</v>
      </c>
      <c r="B8" s="11">
        <v>40613411</v>
      </c>
      <c r="C8" s="12" t="s">
        <v>24</v>
      </c>
      <c r="D8" s="11">
        <v>2911360</v>
      </c>
      <c r="E8" s="11" t="s">
        <v>30</v>
      </c>
      <c r="F8" s="11">
        <v>2015</v>
      </c>
      <c r="G8" s="13" t="s">
        <v>26</v>
      </c>
      <c r="H8" s="14">
        <v>26</v>
      </c>
      <c r="I8" s="15"/>
      <c r="J8" s="15"/>
      <c r="K8" s="15"/>
      <c r="L8" s="15">
        <v>0</v>
      </c>
      <c r="M8" s="15">
        <v>26</v>
      </c>
      <c r="N8" s="15">
        <v>2.9</v>
      </c>
      <c r="O8" s="15">
        <f>M8</f>
        <v>26</v>
      </c>
      <c r="P8" s="15">
        <f t="shared" si="0"/>
        <v>0</v>
      </c>
      <c r="Q8" s="15">
        <f t="shared" si="1"/>
        <v>26</v>
      </c>
      <c r="R8" s="15"/>
      <c r="S8" s="15">
        <v>26</v>
      </c>
      <c r="T8" s="15">
        <f t="shared" si="2"/>
        <v>26</v>
      </c>
      <c r="U8" s="15"/>
      <c r="V8" s="15">
        <f t="shared" si="3"/>
        <v>0</v>
      </c>
      <c r="W8" s="15">
        <f t="shared" si="4"/>
        <v>0</v>
      </c>
      <c r="X8" s="15"/>
      <c r="Y8" s="15"/>
      <c r="Z8" s="15"/>
      <c r="AA8" s="15"/>
      <c r="AB8" s="16"/>
      <c r="AC8" s="17" t="s">
        <v>22</v>
      </c>
      <c r="AD8" s="18">
        <v>0</v>
      </c>
      <c r="AE8" s="19"/>
      <c r="AF8" s="19">
        <v>26</v>
      </c>
      <c r="AG8" s="20">
        <v>0</v>
      </c>
      <c r="AH8" s="20">
        <f t="shared" si="5"/>
        <v>26</v>
      </c>
      <c r="AI8" s="20">
        <v>0</v>
      </c>
    </row>
    <row r="9" spans="1:35" ht="42.75" x14ac:dyDescent="0.25">
      <c r="A9" s="10" t="s">
        <v>31</v>
      </c>
      <c r="B9" s="11">
        <v>27011801</v>
      </c>
      <c r="C9" s="12" t="s">
        <v>32</v>
      </c>
      <c r="D9" s="11">
        <v>5434325</v>
      </c>
      <c r="E9" s="11" t="s">
        <v>25</v>
      </c>
      <c r="F9" s="11">
        <v>2015</v>
      </c>
      <c r="G9" s="13" t="s">
        <v>26</v>
      </c>
      <c r="H9" s="14">
        <v>0</v>
      </c>
      <c r="I9" s="15">
        <v>34</v>
      </c>
      <c r="J9" s="15"/>
      <c r="K9" s="15"/>
      <c r="L9" s="15">
        <v>34</v>
      </c>
      <c r="M9" s="15">
        <v>0</v>
      </c>
      <c r="N9" s="15">
        <v>4.3499999999999996</v>
      </c>
      <c r="O9" s="15">
        <f t="shared" ref="O9:O10" si="10">L9</f>
        <v>34</v>
      </c>
      <c r="P9" s="15">
        <f t="shared" si="0"/>
        <v>34</v>
      </c>
      <c r="Q9" s="15">
        <f t="shared" si="1"/>
        <v>0</v>
      </c>
      <c r="R9" s="15">
        <f t="shared" ref="R9:R10" si="11">I9</f>
        <v>34</v>
      </c>
      <c r="S9" s="15">
        <v>34</v>
      </c>
      <c r="T9" s="15">
        <f t="shared" si="2"/>
        <v>0</v>
      </c>
      <c r="U9" s="15">
        <f t="shared" ref="U9:U10" si="12">I9</f>
        <v>34</v>
      </c>
      <c r="V9" s="15">
        <f t="shared" si="3"/>
        <v>0</v>
      </c>
      <c r="W9" s="15">
        <f t="shared" si="4"/>
        <v>0</v>
      </c>
      <c r="X9" s="15"/>
      <c r="Y9" s="15"/>
      <c r="Z9" s="15"/>
      <c r="AA9" s="15"/>
      <c r="AB9" s="16"/>
      <c r="AC9" s="17" t="s">
        <v>22</v>
      </c>
      <c r="AD9" s="18">
        <v>0</v>
      </c>
      <c r="AE9" s="19">
        <v>1</v>
      </c>
      <c r="AF9" s="19">
        <v>0</v>
      </c>
      <c r="AG9" s="20">
        <v>0</v>
      </c>
      <c r="AH9" s="20">
        <f t="shared" si="5"/>
        <v>34</v>
      </c>
      <c r="AI9" s="20">
        <v>0</v>
      </c>
    </row>
    <row r="10" spans="1:35" ht="42.75" x14ac:dyDescent="0.25">
      <c r="A10" s="10" t="s">
        <v>31</v>
      </c>
      <c r="B10" s="11">
        <v>27011801</v>
      </c>
      <c r="C10" s="12" t="s">
        <v>32</v>
      </c>
      <c r="D10" s="11">
        <v>5900042</v>
      </c>
      <c r="E10" s="11" t="s">
        <v>25</v>
      </c>
      <c r="F10" s="11">
        <v>2015</v>
      </c>
      <c r="G10" s="13" t="s">
        <v>26</v>
      </c>
      <c r="H10" s="14">
        <v>0</v>
      </c>
      <c r="I10" s="15">
        <v>10</v>
      </c>
      <c r="J10" s="15"/>
      <c r="K10" s="15"/>
      <c r="L10" s="15">
        <v>10</v>
      </c>
      <c r="M10" s="15">
        <v>0</v>
      </c>
      <c r="N10" s="15">
        <v>6</v>
      </c>
      <c r="O10" s="15">
        <f t="shared" si="10"/>
        <v>10</v>
      </c>
      <c r="P10" s="15">
        <f t="shared" si="0"/>
        <v>10</v>
      </c>
      <c r="Q10" s="15">
        <f t="shared" si="1"/>
        <v>0</v>
      </c>
      <c r="R10" s="15">
        <f t="shared" si="11"/>
        <v>10</v>
      </c>
      <c r="S10" s="15">
        <v>10</v>
      </c>
      <c r="T10" s="15">
        <f t="shared" si="2"/>
        <v>0</v>
      </c>
      <c r="U10" s="15">
        <f t="shared" si="12"/>
        <v>10</v>
      </c>
      <c r="V10" s="15">
        <f t="shared" si="3"/>
        <v>0</v>
      </c>
      <c r="W10" s="15">
        <f t="shared" si="4"/>
        <v>0</v>
      </c>
      <c r="X10" s="15"/>
      <c r="Y10" s="15"/>
      <c r="Z10" s="15"/>
      <c r="AA10" s="15"/>
      <c r="AB10" s="16"/>
      <c r="AC10" s="17" t="s">
        <v>22</v>
      </c>
      <c r="AD10" s="18">
        <v>0</v>
      </c>
      <c r="AE10" s="19">
        <v>1</v>
      </c>
      <c r="AF10" s="19">
        <v>0</v>
      </c>
      <c r="AG10" s="20">
        <v>0</v>
      </c>
      <c r="AH10" s="20">
        <f t="shared" si="5"/>
        <v>10</v>
      </c>
      <c r="AI10" s="20">
        <v>1</v>
      </c>
    </row>
    <row r="11" spans="1:35" ht="42.75" x14ac:dyDescent="0.25">
      <c r="A11" s="10" t="s">
        <v>31</v>
      </c>
      <c r="B11" s="11">
        <v>27011801</v>
      </c>
      <c r="C11" s="12" t="s">
        <v>32</v>
      </c>
      <c r="D11" s="11">
        <v>3442933</v>
      </c>
      <c r="E11" s="11" t="s">
        <v>28</v>
      </c>
      <c r="F11" s="11">
        <v>2015</v>
      </c>
      <c r="G11" s="13" t="s">
        <v>21</v>
      </c>
      <c r="H11" s="14">
        <v>0.45</v>
      </c>
      <c r="I11" s="15"/>
      <c r="J11" s="15"/>
      <c r="K11" s="15"/>
      <c r="L11" s="15">
        <v>0</v>
      </c>
      <c r="M11" s="15">
        <v>0</v>
      </c>
      <c r="N11" s="15">
        <v>0.45</v>
      </c>
      <c r="O11" s="15">
        <f>N11</f>
        <v>0.45</v>
      </c>
      <c r="P11" s="15">
        <f t="shared" si="0"/>
        <v>0</v>
      </c>
      <c r="Q11" s="15">
        <f t="shared" si="1"/>
        <v>0.45</v>
      </c>
      <c r="R11" s="15"/>
      <c r="S11" s="15">
        <v>0.45</v>
      </c>
      <c r="T11" s="15">
        <f t="shared" si="2"/>
        <v>0.45</v>
      </c>
      <c r="U11" s="15"/>
      <c r="V11" s="15">
        <f t="shared" si="3"/>
        <v>0</v>
      </c>
      <c r="W11" s="15">
        <f t="shared" si="4"/>
        <v>0</v>
      </c>
      <c r="X11" s="15"/>
      <c r="Y11" s="15"/>
      <c r="Z11" s="15"/>
      <c r="AA11" s="15"/>
      <c r="AB11" s="16"/>
      <c r="AC11" s="17" t="s">
        <v>22</v>
      </c>
      <c r="AD11" s="18">
        <v>0</v>
      </c>
      <c r="AE11" s="19"/>
      <c r="AF11" s="19">
        <v>0.45</v>
      </c>
      <c r="AG11" s="20">
        <v>0</v>
      </c>
      <c r="AH11" s="20">
        <f t="shared" si="5"/>
        <v>0.45</v>
      </c>
      <c r="AI11" s="20">
        <v>0</v>
      </c>
    </row>
    <row r="12" spans="1:35" ht="42.75" x14ac:dyDescent="0.25">
      <c r="A12" s="10" t="s">
        <v>31</v>
      </c>
      <c r="B12" s="11">
        <v>27011801</v>
      </c>
      <c r="C12" s="12" t="s">
        <v>32</v>
      </c>
      <c r="D12" s="11">
        <v>7805004</v>
      </c>
      <c r="E12" s="11" t="s">
        <v>30</v>
      </c>
      <c r="F12" s="11">
        <v>2015</v>
      </c>
      <c r="G12" s="13" t="s">
        <v>26</v>
      </c>
      <c r="H12" s="14">
        <v>19</v>
      </c>
      <c r="I12" s="15"/>
      <c r="J12" s="15"/>
      <c r="K12" s="15"/>
      <c r="L12" s="15">
        <v>0</v>
      </c>
      <c r="M12" s="15">
        <v>19</v>
      </c>
      <c r="N12" s="15">
        <v>1.2</v>
      </c>
      <c r="O12" s="15">
        <f>M12</f>
        <v>19</v>
      </c>
      <c r="P12" s="15">
        <f t="shared" si="0"/>
        <v>0</v>
      </c>
      <c r="Q12" s="15">
        <f t="shared" si="1"/>
        <v>19</v>
      </c>
      <c r="R12" s="15"/>
      <c r="S12" s="15">
        <v>19</v>
      </c>
      <c r="T12" s="15">
        <f t="shared" si="2"/>
        <v>19</v>
      </c>
      <c r="U12" s="15"/>
      <c r="V12" s="15">
        <f t="shared" si="3"/>
        <v>0</v>
      </c>
      <c r="W12" s="15">
        <f t="shared" si="4"/>
        <v>0</v>
      </c>
      <c r="X12" s="15"/>
      <c r="Y12" s="15"/>
      <c r="Z12" s="15"/>
      <c r="AA12" s="15"/>
      <c r="AB12" s="16"/>
      <c r="AC12" s="17" t="s">
        <v>22</v>
      </c>
      <c r="AD12" s="18">
        <v>0</v>
      </c>
      <c r="AE12" s="19"/>
      <c r="AF12" s="19">
        <v>19</v>
      </c>
      <c r="AG12" s="20">
        <v>0</v>
      </c>
      <c r="AH12" s="20">
        <f t="shared" si="5"/>
        <v>19</v>
      </c>
      <c r="AI12" s="20">
        <v>0</v>
      </c>
    </row>
    <row r="13" spans="1:35" ht="42.75" x14ac:dyDescent="0.25">
      <c r="A13" s="10" t="s">
        <v>31</v>
      </c>
      <c r="B13" s="11">
        <v>27011801</v>
      </c>
      <c r="C13" s="12" t="s">
        <v>32</v>
      </c>
      <c r="D13" s="11">
        <v>7657539</v>
      </c>
      <c r="E13" s="11" t="s">
        <v>33</v>
      </c>
      <c r="F13" s="11">
        <v>2015</v>
      </c>
      <c r="G13" s="13" t="s">
        <v>21</v>
      </c>
      <c r="H13" s="14">
        <v>1</v>
      </c>
      <c r="I13" s="15"/>
      <c r="J13" s="15"/>
      <c r="K13" s="15"/>
      <c r="L13" s="15">
        <v>0</v>
      </c>
      <c r="M13" s="15">
        <v>0</v>
      </c>
      <c r="N13" s="15">
        <v>1</v>
      </c>
      <c r="O13" s="15">
        <f t="shared" ref="O13:O14" si="13">N13</f>
        <v>1</v>
      </c>
      <c r="P13" s="15">
        <f t="shared" si="0"/>
        <v>0</v>
      </c>
      <c r="Q13" s="15">
        <f t="shared" si="1"/>
        <v>1</v>
      </c>
      <c r="R13" s="15"/>
      <c r="S13" s="15">
        <v>1</v>
      </c>
      <c r="T13" s="15">
        <f t="shared" si="2"/>
        <v>1</v>
      </c>
      <c r="U13" s="15"/>
      <c r="V13" s="15">
        <f t="shared" si="3"/>
        <v>0</v>
      </c>
      <c r="W13" s="15">
        <f t="shared" si="4"/>
        <v>0</v>
      </c>
      <c r="X13" s="15"/>
      <c r="Y13" s="15"/>
      <c r="Z13" s="15"/>
      <c r="AA13" s="15"/>
      <c r="AB13" s="16"/>
      <c r="AC13" s="17" t="s">
        <v>22</v>
      </c>
      <c r="AD13" s="18">
        <v>0</v>
      </c>
      <c r="AE13" s="19"/>
      <c r="AF13" s="19">
        <v>1</v>
      </c>
      <c r="AG13" s="20">
        <v>0</v>
      </c>
      <c r="AH13" s="20">
        <f t="shared" si="5"/>
        <v>1</v>
      </c>
      <c r="AI13" s="20">
        <v>0</v>
      </c>
    </row>
    <row r="14" spans="1:35" ht="42.75" x14ac:dyDescent="0.25">
      <c r="A14" s="10" t="s">
        <v>34</v>
      </c>
      <c r="B14" s="11">
        <v>47607483</v>
      </c>
      <c r="C14" s="12" t="s">
        <v>35</v>
      </c>
      <c r="D14" s="11">
        <v>3791851</v>
      </c>
      <c r="E14" s="11" t="s">
        <v>36</v>
      </c>
      <c r="F14" s="11">
        <v>2015</v>
      </c>
      <c r="G14" s="13" t="s">
        <v>21</v>
      </c>
      <c r="H14" s="14">
        <v>0.81399999999999995</v>
      </c>
      <c r="I14" s="15"/>
      <c r="J14" s="15"/>
      <c r="K14" s="15"/>
      <c r="L14" s="15">
        <v>0</v>
      </c>
      <c r="M14" s="15">
        <v>0</v>
      </c>
      <c r="N14" s="15">
        <v>0.81399999999999995</v>
      </c>
      <c r="O14" s="15">
        <f t="shared" si="13"/>
        <v>0.81399999999999995</v>
      </c>
      <c r="P14" s="15">
        <f t="shared" si="0"/>
        <v>0</v>
      </c>
      <c r="Q14" s="15">
        <f t="shared" si="1"/>
        <v>0.81399999999999995</v>
      </c>
      <c r="R14" s="15"/>
      <c r="S14" s="15">
        <v>0.81399999999999995</v>
      </c>
      <c r="T14" s="15">
        <f t="shared" si="2"/>
        <v>0.81399999999999995</v>
      </c>
      <c r="U14" s="15"/>
      <c r="V14" s="15">
        <f t="shared" si="3"/>
        <v>0</v>
      </c>
      <c r="W14" s="15">
        <f t="shared" si="4"/>
        <v>0</v>
      </c>
      <c r="X14" s="15"/>
      <c r="Y14" s="15"/>
      <c r="Z14" s="15"/>
      <c r="AA14" s="15"/>
      <c r="AB14" s="16"/>
      <c r="AC14" s="17" t="s">
        <v>22</v>
      </c>
      <c r="AD14" s="18">
        <v>0</v>
      </c>
      <c r="AE14" s="19"/>
      <c r="AF14" s="19">
        <v>0.81399999999999995</v>
      </c>
      <c r="AG14" s="20">
        <v>0</v>
      </c>
      <c r="AH14" s="20">
        <f t="shared" si="5"/>
        <v>0.81399999999999995</v>
      </c>
      <c r="AI14" s="20">
        <v>0</v>
      </c>
    </row>
    <row r="15" spans="1:35" ht="66" customHeight="1" x14ac:dyDescent="0.25">
      <c r="A15" s="12" t="s">
        <v>37</v>
      </c>
      <c r="B15" s="11">
        <v>62352946</v>
      </c>
      <c r="C15" s="12" t="s">
        <v>38</v>
      </c>
      <c r="D15" s="11">
        <v>2467733</v>
      </c>
      <c r="E15" s="11" t="s">
        <v>25</v>
      </c>
      <c r="F15" s="11">
        <v>2015</v>
      </c>
      <c r="G15" s="13" t="s">
        <v>26</v>
      </c>
      <c r="H15" s="14">
        <v>0</v>
      </c>
      <c r="I15" s="15">
        <v>7</v>
      </c>
      <c r="J15" s="15"/>
      <c r="K15" s="15"/>
      <c r="L15" s="15">
        <v>24</v>
      </c>
      <c r="M15" s="15">
        <v>0</v>
      </c>
      <c r="N15" s="15">
        <v>5.3440000000000003</v>
      </c>
      <c r="O15" s="15">
        <f t="shared" ref="O15:O16" si="14">L15</f>
        <v>24</v>
      </c>
      <c r="P15" s="15">
        <f t="shared" si="0"/>
        <v>24</v>
      </c>
      <c r="Q15" s="15">
        <f t="shared" si="1"/>
        <v>0</v>
      </c>
      <c r="R15" s="15">
        <f t="shared" ref="R15:R16" si="15">I15</f>
        <v>7</v>
      </c>
      <c r="S15" s="15">
        <v>24</v>
      </c>
      <c r="T15" s="15">
        <f t="shared" si="2"/>
        <v>0</v>
      </c>
      <c r="U15" s="15">
        <f t="shared" ref="U15:U16" si="16">I15</f>
        <v>7</v>
      </c>
      <c r="V15" s="15">
        <f t="shared" si="3"/>
        <v>0</v>
      </c>
      <c r="W15" s="15">
        <f t="shared" si="4"/>
        <v>0</v>
      </c>
      <c r="X15" s="15"/>
      <c r="Y15" s="15"/>
      <c r="Z15" s="15"/>
      <c r="AA15" s="15"/>
      <c r="AB15" s="16"/>
      <c r="AC15" s="17" t="s">
        <v>22</v>
      </c>
      <c r="AD15" s="18">
        <v>0</v>
      </c>
      <c r="AE15" s="19">
        <v>1</v>
      </c>
      <c r="AF15" s="19">
        <v>0</v>
      </c>
      <c r="AG15" s="20">
        <v>0</v>
      </c>
      <c r="AH15" s="20">
        <f t="shared" si="5"/>
        <v>7</v>
      </c>
      <c r="AI15" s="20">
        <v>1</v>
      </c>
    </row>
    <row r="16" spans="1:35" ht="60" customHeight="1" x14ac:dyDescent="0.25">
      <c r="A16" s="12" t="s">
        <v>37</v>
      </c>
      <c r="B16" s="11">
        <v>62352946</v>
      </c>
      <c r="C16" s="12" t="s">
        <v>38</v>
      </c>
      <c r="D16" s="11">
        <v>9351419</v>
      </c>
      <c r="E16" s="11" t="s">
        <v>25</v>
      </c>
      <c r="F16" s="11">
        <v>2015</v>
      </c>
      <c r="G16" s="13" t="s">
        <v>26</v>
      </c>
      <c r="H16" s="14">
        <v>0</v>
      </c>
      <c r="I16" s="15">
        <v>48</v>
      </c>
      <c r="J16" s="15"/>
      <c r="K16" s="15"/>
      <c r="L16" s="15">
        <v>48</v>
      </c>
      <c r="M16" s="15">
        <v>0</v>
      </c>
      <c r="N16" s="15">
        <v>8.5</v>
      </c>
      <c r="O16" s="15">
        <f t="shared" si="14"/>
        <v>48</v>
      </c>
      <c r="P16" s="15">
        <f t="shared" si="0"/>
        <v>48</v>
      </c>
      <c r="Q16" s="15">
        <f t="shared" si="1"/>
        <v>0</v>
      </c>
      <c r="R16" s="15">
        <f t="shared" si="15"/>
        <v>48</v>
      </c>
      <c r="S16" s="15">
        <v>48</v>
      </c>
      <c r="T16" s="15">
        <f t="shared" si="2"/>
        <v>0</v>
      </c>
      <c r="U16" s="15">
        <f t="shared" si="16"/>
        <v>48</v>
      </c>
      <c r="V16" s="15">
        <f t="shared" si="3"/>
        <v>0</v>
      </c>
      <c r="W16" s="15">
        <f t="shared" si="4"/>
        <v>0</v>
      </c>
      <c r="X16" s="15"/>
      <c r="Y16" s="15"/>
      <c r="Z16" s="15"/>
      <c r="AA16" s="15"/>
      <c r="AB16" s="16"/>
      <c r="AC16" s="17" t="s">
        <v>22</v>
      </c>
      <c r="AD16" s="18">
        <v>0</v>
      </c>
      <c r="AE16" s="19">
        <v>1</v>
      </c>
      <c r="AF16" s="19">
        <v>0</v>
      </c>
      <c r="AG16" s="20">
        <v>0</v>
      </c>
      <c r="AH16" s="20">
        <f t="shared" si="5"/>
        <v>48</v>
      </c>
      <c r="AI16" s="20">
        <v>0</v>
      </c>
    </row>
    <row r="17" spans="1:35" ht="63" customHeight="1" x14ac:dyDescent="0.25">
      <c r="A17" s="12" t="s">
        <v>37</v>
      </c>
      <c r="B17" s="11">
        <v>62352946</v>
      </c>
      <c r="C17" s="12" t="s">
        <v>38</v>
      </c>
      <c r="D17" s="11">
        <v>4873587</v>
      </c>
      <c r="E17" s="11" t="s">
        <v>28</v>
      </c>
      <c r="F17" s="11">
        <v>2015</v>
      </c>
      <c r="G17" s="13" t="s">
        <v>21</v>
      </c>
      <c r="H17" s="14">
        <v>1.3</v>
      </c>
      <c r="I17" s="15"/>
      <c r="J17" s="15"/>
      <c r="K17" s="15"/>
      <c r="L17" s="15">
        <v>0</v>
      </c>
      <c r="M17" s="15">
        <v>0</v>
      </c>
      <c r="N17" s="15">
        <v>1.3</v>
      </c>
      <c r="O17" s="15">
        <f>N17</f>
        <v>1.3</v>
      </c>
      <c r="P17" s="15">
        <f t="shared" si="0"/>
        <v>0</v>
      </c>
      <c r="Q17" s="15">
        <f t="shared" si="1"/>
        <v>1.3</v>
      </c>
      <c r="R17" s="15"/>
      <c r="S17" s="15">
        <v>1.3</v>
      </c>
      <c r="T17" s="15">
        <f t="shared" si="2"/>
        <v>1.3</v>
      </c>
      <c r="U17" s="15"/>
      <c r="V17" s="15">
        <f t="shared" si="3"/>
        <v>0</v>
      </c>
      <c r="W17" s="15">
        <f t="shared" si="4"/>
        <v>0</v>
      </c>
      <c r="X17" s="15"/>
      <c r="Y17" s="15"/>
      <c r="Z17" s="15"/>
      <c r="AA17" s="15"/>
      <c r="AB17" s="16"/>
      <c r="AC17" s="17" t="s">
        <v>22</v>
      </c>
      <c r="AD17" s="18">
        <v>0</v>
      </c>
      <c r="AE17" s="19"/>
      <c r="AF17" s="19">
        <v>1.3</v>
      </c>
      <c r="AG17" s="20">
        <v>0</v>
      </c>
      <c r="AH17" s="20">
        <f t="shared" si="5"/>
        <v>1.3</v>
      </c>
      <c r="AI17" s="20">
        <v>0</v>
      </c>
    </row>
    <row r="18" spans="1:35" ht="57.75" customHeight="1" x14ac:dyDescent="0.25">
      <c r="A18" s="12" t="s">
        <v>37</v>
      </c>
      <c r="B18" s="11">
        <v>62352946</v>
      </c>
      <c r="C18" s="12" t="s">
        <v>38</v>
      </c>
      <c r="D18" s="11">
        <v>4360295</v>
      </c>
      <c r="E18" s="11" t="s">
        <v>30</v>
      </c>
      <c r="F18" s="11">
        <v>2015</v>
      </c>
      <c r="G18" s="13" t="s">
        <v>26</v>
      </c>
      <c r="H18" s="14">
        <v>14</v>
      </c>
      <c r="I18" s="15"/>
      <c r="J18" s="15"/>
      <c r="K18" s="15"/>
      <c r="L18" s="15">
        <v>0</v>
      </c>
      <c r="M18" s="15">
        <v>14</v>
      </c>
      <c r="N18" s="15">
        <v>1.7</v>
      </c>
      <c r="O18" s="15">
        <f>M18</f>
        <v>14</v>
      </c>
      <c r="P18" s="15">
        <f t="shared" si="0"/>
        <v>0</v>
      </c>
      <c r="Q18" s="15">
        <f t="shared" si="1"/>
        <v>14</v>
      </c>
      <c r="R18" s="15"/>
      <c r="S18" s="15">
        <v>14</v>
      </c>
      <c r="T18" s="15">
        <f t="shared" si="2"/>
        <v>14</v>
      </c>
      <c r="U18" s="15"/>
      <c r="V18" s="15">
        <f t="shared" si="3"/>
        <v>0</v>
      </c>
      <c r="W18" s="15">
        <f t="shared" si="4"/>
        <v>0</v>
      </c>
      <c r="X18" s="15"/>
      <c r="Y18" s="15"/>
      <c r="Z18" s="15"/>
      <c r="AA18" s="15"/>
      <c r="AB18" s="16"/>
      <c r="AC18" s="17" t="s">
        <v>22</v>
      </c>
      <c r="AD18" s="18">
        <v>0</v>
      </c>
      <c r="AE18" s="19"/>
      <c r="AF18" s="19">
        <v>14</v>
      </c>
      <c r="AG18" s="20">
        <v>0</v>
      </c>
      <c r="AH18" s="20">
        <f t="shared" si="5"/>
        <v>14</v>
      </c>
      <c r="AI18" s="20">
        <v>0</v>
      </c>
    </row>
    <row r="19" spans="1:35" ht="42.75" x14ac:dyDescent="0.25">
      <c r="A19" s="10" t="s">
        <v>39</v>
      </c>
      <c r="B19" s="11">
        <v>61985929</v>
      </c>
      <c r="C19" s="12" t="s">
        <v>40</v>
      </c>
      <c r="D19" s="11">
        <v>8995153</v>
      </c>
      <c r="E19" s="11" t="s">
        <v>41</v>
      </c>
      <c r="F19" s="11">
        <v>2015</v>
      </c>
      <c r="G19" s="13" t="s">
        <v>26</v>
      </c>
      <c r="H19" s="14">
        <v>153</v>
      </c>
      <c r="I19" s="15"/>
      <c r="J19" s="15"/>
      <c r="K19" s="15"/>
      <c r="L19" s="15">
        <v>153</v>
      </c>
      <c r="M19" s="15">
        <v>0</v>
      </c>
      <c r="N19" s="15">
        <v>75.900000000000006</v>
      </c>
      <c r="O19" s="15">
        <f t="shared" ref="O19:O20" si="17">L19</f>
        <v>153</v>
      </c>
      <c r="P19" s="15">
        <f t="shared" si="0"/>
        <v>0</v>
      </c>
      <c r="Q19" s="15">
        <f t="shared" si="1"/>
        <v>153</v>
      </c>
      <c r="R19" s="15"/>
      <c r="S19" s="15">
        <v>153</v>
      </c>
      <c r="T19" s="15">
        <f t="shared" si="2"/>
        <v>153</v>
      </c>
      <c r="U19" s="15"/>
      <c r="V19" s="15">
        <f t="shared" si="3"/>
        <v>0</v>
      </c>
      <c r="W19" s="15">
        <f t="shared" si="4"/>
        <v>0</v>
      </c>
      <c r="X19" s="15"/>
      <c r="Y19" s="15"/>
      <c r="Z19" s="15"/>
      <c r="AA19" s="15"/>
      <c r="AB19" s="16"/>
      <c r="AC19" s="17" t="s">
        <v>22</v>
      </c>
      <c r="AD19" s="18">
        <v>1</v>
      </c>
      <c r="AE19" s="19"/>
      <c r="AF19" s="19">
        <v>153</v>
      </c>
      <c r="AG19" s="20">
        <v>0</v>
      </c>
      <c r="AH19" s="20">
        <f t="shared" si="5"/>
        <v>153</v>
      </c>
      <c r="AI19" s="20">
        <v>0</v>
      </c>
    </row>
    <row r="20" spans="1:35" ht="28.5" x14ac:dyDescent="0.25">
      <c r="A20" s="10" t="s">
        <v>39</v>
      </c>
      <c r="B20" s="11">
        <v>61985929</v>
      </c>
      <c r="C20" s="12" t="s">
        <v>40</v>
      </c>
      <c r="D20" s="11">
        <v>5852897</v>
      </c>
      <c r="E20" s="11" t="s">
        <v>42</v>
      </c>
      <c r="F20" s="11">
        <v>2015</v>
      </c>
      <c r="G20" s="13" t="s">
        <v>26</v>
      </c>
      <c r="H20" s="14">
        <v>27</v>
      </c>
      <c r="I20" s="15"/>
      <c r="J20" s="15"/>
      <c r="K20" s="15"/>
      <c r="L20" s="15">
        <v>27</v>
      </c>
      <c r="M20" s="15">
        <v>0</v>
      </c>
      <c r="N20" s="15">
        <v>14.1</v>
      </c>
      <c r="O20" s="15">
        <f t="shared" si="17"/>
        <v>27</v>
      </c>
      <c r="P20" s="15">
        <f t="shared" si="0"/>
        <v>0</v>
      </c>
      <c r="Q20" s="15">
        <f t="shared" si="1"/>
        <v>27</v>
      </c>
      <c r="R20" s="15"/>
      <c r="S20" s="15">
        <v>27</v>
      </c>
      <c r="T20" s="15">
        <f t="shared" si="2"/>
        <v>27</v>
      </c>
      <c r="U20" s="15"/>
      <c r="V20" s="15">
        <f t="shared" si="3"/>
        <v>0</v>
      </c>
      <c r="W20" s="15">
        <f t="shared" si="4"/>
        <v>0</v>
      </c>
      <c r="X20" s="15"/>
      <c r="Y20" s="15"/>
      <c r="Z20" s="15"/>
      <c r="AA20" s="15"/>
      <c r="AB20" s="16"/>
      <c r="AC20" s="17" t="s">
        <v>22</v>
      </c>
      <c r="AD20" s="18">
        <v>1</v>
      </c>
      <c r="AE20" s="19"/>
      <c r="AF20" s="19">
        <v>27</v>
      </c>
      <c r="AG20" s="20">
        <v>0</v>
      </c>
      <c r="AH20" s="20">
        <f t="shared" si="5"/>
        <v>27</v>
      </c>
      <c r="AI20" s="20">
        <v>0</v>
      </c>
    </row>
    <row r="21" spans="1:35" ht="42.75" x14ac:dyDescent="0.25">
      <c r="A21" s="10" t="s">
        <v>43</v>
      </c>
      <c r="B21" s="11">
        <v>499811</v>
      </c>
      <c r="C21" s="12" t="s">
        <v>44</v>
      </c>
      <c r="D21" s="11">
        <v>9280386</v>
      </c>
      <c r="E21" s="11" t="s">
        <v>36</v>
      </c>
      <c r="F21" s="11">
        <v>2015</v>
      </c>
      <c r="G21" s="13" t="s">
        <v>21</v>
      </c>
      <c r="H21" s="14">
        <v>0.12</v>
      </c>
      <c r="I21" s="15"/>
      <c r="J21" s="15"/>
      <c r="K21" s="15"/>
      <c r="L21" s="15">
        <v>0</v>
      </c>
      <c r="M21" s="15">
        <v>0</v>
      </c>
      <c r="N21" s="15">
        <v>0</v>
      </c>
      <c r="O21" s="15">
        <v>0.12</v>
      </c>
      <c r="P21" s="15">
        <f t="shared" si="0"/>
        <v>0</v>
      </c>
      <c r="Q21" s="15">
        <f t="shared" si="1"/>
        <v>0.12</v>
      </c>
      <c r="R21" s="15"/>
      <c r="S21" s="15">
        <v>0</v>
      </c>
      <c r="T21" s="15">
        <f>H21</f>
        <v>0.12</v>
      </c>
      <c r="U21" s="15"/>
      <c r="V21" s="15">
        <f t="shared" si="3"/>
        <v>0</v>
      </c>
      <c r="W21" s="15">
        <f t="shared" si="4"/>
        <v>0</v>
      </c>
      <c r="X21" s="15"/>
      <c r="Y21" s="15"/>
      <c r="Z21" s="15"/>
      <c r="AA21" s="15"/>
      <c r="AB21" s="16"/>
      <c r="AC21" s="17" t="s">
        <v>45</v>
      </c>
      <c r="AD21" s="18">
        <v>0</v>
      </c>
      <c r="AE21" s="19"/>
      <c r="AF21" s="19">
        <v>0.12</v>
      </c>
      <c r="AG21" s="20">
        <v>0</v>
      </c>
      <c r="AH21" s="20">
        <f t="shared" si="5"/>
        <v>0.12</v>
      </c>
      <c r="AI21" s="20">
        <v>0</v>
      </c>
    </row>
    <row r="22" spans="1:35" ht="42.75" x14ac:dyDescent="0.25">
      <c r="A22" s="10" t="s">
        <v>43</v>
      </c>
      <c r="B22" s="11">
        <v>499811</v>
      </c>
      <c r="C22" s="12" t="s">
        <v>44</v>
      </c>
      <c r="D22" s="11">
        <v>7118025</v>
      </c>
      <c r="E22" s="11" t="s">
        <v>46</v>
      </c>
      <c r="F22" s="11">
        <v>2015</v>
      </c>
      <c r="G22" s="13" t="s">
        <v>21</v>
      </c>
      <c r="H22" s="14">
        <v>1.6</v>
      </c>
      <c r="I22" s="15"/>
      <c r="J22" s="15"/>
      <c r="K22" s="15"/>
      <c r="L22" s="15">
        <v>0</v>
      </c>
      <c r="M22" s="15">
        <v>0</v>
      </c>
      <c r="N22" s="15">
        <v>0</v>
      </c>
      <c r="O22" s="15">
        <v>1.6</v>
      </c>
      <c r="P22" s="15">
        <f t="shared" si="0"/>
        <v>0</v>
      </c>
      <c r="Q22" s="15">
        <f t="shared" si="1"/>
        <v>1.6</v>
      </c>
      <c r="R22" s="15"/>
      <c r="S22" s="15">
        <v>0</v>
      </c>
      <c r="T22" s="15">
        <f t="shared" ref="T22" si="18">H22</f>
        <v>1.6</v>
      </c>
      <c r="U22" s="15"/>
      <c r="V22" s="15">
        <f t="shared" si="3"/>
        <v>0</v>
      </c>
      <c r="W22" s="15">
        <f t="shared" si="4"/>
        <v>0</v>
      </c>
      <c r="X22" s="15"/>
      <c r="Y22" s="15"/>
      <c r="Z22" s="15"/>
      <c r="AA22" s="15"/>
      <c r="AB22" s="16"/>
      <c r="AC22" s="17" t="s">
        <v>45</v>
      </c>
      <c r="AD22" s="18">
        <v>0</v>
      </c>
      <c r="AE22" s="19"/>
      <c r="AF22" s="19">
        <v>1.6</v>
      </c>
      <c r="AG22" s="20">
        <v>0</v>
      </c>
      <c r="AH22" s="20">
        <f t="shared" si="5"/>
        <v>1.6</v>
      </c>
      <c r="AI22" s="20">
        <v>0</v>
      </c>
    </row>
    <row r="23" spans="1:35" ht="38.25" x14ac:dyDescent="0.25">
      <c r="A23" s="10" t="s">
        <v>47</v>
      </c>
      <c r="B23" s="11">
        <v>852163</v>
      </c>
      <c r="C23" s="12" t="s">
        <v>48</v>
      </c>
      <c r="D23" s="11">
        <v>7541922</v>
      </c>
      <c r="E23" s="11" t="s">
        <v>49</v>
      </c>
      <c r="F23" s="11">
        <v>2016</v>
      </c>
      <c r="G23" s="13" t="s">
        <v>21</v>
      </c>
      <c r="H23" s="14">
        <v>2.0699999999999998</v>
      </c>
      <c r="I23" s="15"/>
      <c r="J23" s="15"/>
      <c r="K23" s="15"/>
      <c r="L23" s="15">
        <v>0</v>
      </c>
      <c r="M23" s="15">
        <v>0</v>
      </c>
      <c r="N23" s="15">
        <v>2.0699999999999998</v>
      </c>
      <c r="O23" s="15">
        <f t="shared" ref="O23" si="19">N23</f>
        <v>2.0699999999999998</v>
      </c>
      <c r="P23" s="15">
        <f t="shared" si="0"/>
        <v>0</v>
      </c>
      <c r="Q23" s="15">
        <f t="shared" si="1"/>
        <v>2.0699999999999998</v>
      </c>
      <c r="R23" s="15"/>
      <c r="S23" s="15">
        <v>2.0699999999999998</v>
      </c>
      <c r="T23" s="15">
        <f t="shared" si="2"/>
        <v>2.0699999999999998</v>
      </c>
      <c r="U23" s="15"/>
      <c r="V23" s="15">
        <f t="shared" si="3"/>
        <v>0</v>
      </c>
      <c r="W23" s="15">
        <f t="shared" si="4"/>
        <v>0</v>
      </c>
      <c r="X23" s="15"/>
      <c r="Y23" s="15"/>
      <c r="Z23" s="15"/>
      <c r="AA23" s="15"/>
      <c r="AB23" s="16"/>
      <c r="AC23" s="17" t="s">
        <v>22</v>
      </c>
      <c r="AD23" s="18">
        <v>0</v>
      </c>
      <c r="AE23" s="19"/>
      <c r="AF23" s="19">
        <v>2.0699999999999998</v>
      </c>
      <c r="AG23" s="20">
        <v>0</v>
      </c>
      <c r="AH23" s="20">
        <f t="shared" si="5"/>
        <v>2.0699999999999998</v>
      </c>
      <c r="AI23" s="20">
        <v>0</v>
      </c>
    </row>
    <row r="24" spans="1:35" ht="28.5" x14ac:dyDescent="0.25">
      <c r="A24" s="10" t="s">
        <v>47</v>
      </c>
      <c r="B24" s="11">
        <v>852163</v>
      </c>
      <c r="C24" s="12" t="s">
        <v>48</v>
      </c>
      <c r="D24" s="11">
        <v>8804163</v>
      </c>
      <c r="E24" s="11" t="s">
        <v>42</v>
      </c>
      <c r="F24" s="11">
        <v>2016</v>
      </c>
      <c r="G24" s="13" t="s">
        <v>26</v>
      </c>
      <c r="H24" s="14">
        <v>45</v>
      </c>
      <c r="I24" s="15"/>
      <c r="J24" s="15"/>
      <c r="K24" s="15"/>
      <c r="L24" s="15">
        <v>45</v>
      </c>
      <c r="M24" s="15">
        <v>0</v>
      </c>
      <c r="N24" s="15">
        <v>22</v>
      </c>
      <c r="O24" s="15">
        <f t="shared" ref="O24:O25" si="20">L24</f>
        <v>45</v>
      </c>
      <c r="P24" s="15">
        <f t="shared" si="0"/>
        <v>0</v>
      </c>
      <c r="Q24" s="15">
        <f t="shared" si="1"/>
        <v>45</v>
      </c>
      <c r="R24" s="15"/>
      <c r="S24" s="15">
        <v>45</v>
      </c>
      <c r="T24" s="15">
        <f t="shared" si="2"/>
        <v>45</v>
      </c>
      <c r="U24" s="15"/>
      <c r="V24" s="15">
        <f t="shared" si="3"/>
        <v>0</v>
      </c>
      <c r="W24" s="15">
        <f t="shared" si="4"/>
        <v>0</v>
      </c>
      <c r="X24" s="15"/>
      <c r="Y24" s="15"/>
      <c r="Z24" s="15"/>
      <c r="AA24" s="15"/>
      <c r="AB24" s="16"/>
      <c r="AC24" s="17" t="s">
        <v>22</v>
      </c>
      <c r="AD24" s="18">
        <v>0</v>
      </c>
      <c r="AE24" s="19"/>
      <c r="AF24" s="19">
        <v>45</v>
      </c>
      <c r="AG24" s="20">
        <v>0</v>
      </c>
      <c r="AH24" s="20">
        <f t="shared" si="5"/>
        <v>45</v>
      </c>
      <c r="AI24" s="20">
        <v>0</v>
      </c>
    </row>
    <row r="25" spans="1:35" ht="42.75" x14ac:dyDescent="0.25">
      <c r="A25" s="10" t="s">
        <v>47</v>
      </c>
      <c r="B25" s="11">
        <v>852163</v>
      </c>
      <c r="C25" s="12" t="s">
        <v>50</v>
      </c>
      <c r="D25" s="11">
        <v>2374811</v>
      </c>
      <c r="E25" s="11" t="s">
        <v>51</v>
      </c>
      <c r="F25" s="11">
        <v>2015</v>
      </c>
      <c r="G25" s="13" t="s">
        <v>26</v>
      </c>
      <c r="H25" s="14">
        <v>36</v>
      </c>
      <c r="I25" s="15"/>
      <c r="J25" s="15"/>
      <c r="K25" s="15"/>
      <c r="L25" s="15">
        <v>36</v>
      </c>
      <c r="M25" s="15">
        <v>0</v>
      </c>
      <c r="N25" s="15">
        <v>1.93</v>
      </c>
      <c r="O25" s="15">
        <f t="shared" si="20"/>
        <v>36</v>
      </c>
      <c r="P25" s="15">
        <f t="shared" si="0"/>
        <v>0</v>
      </c>
      <c r="Q25" s="15">
        <f t="shared" si="1"/>
        <v>36</v>
      </c>
      <c r="R25" s="15"/>
      <c r="S25" s="15">
        <v>36</v>
      </c>
      <c r="T25" s="15">
        <f t="shared" si="2"/>
        <v>36</v>
      </c>
      <c r="U25" s="15"/>
      <c r="V25" s="15">
        <f t="shared" si="3"/>
        <v>0</v>
      </c>
      <c r="W25" s="15">
        <f t="shared" si="4"/>
        <v>0</v>
      </c>
      <c r="X25" s="15"/>
      <c r="Y25" s="15"/>
      <c r="Z25" s="15"/>
      <c r="AA25" s="15"/>
      <c r="AB25" s="16"/>
      <c r="AC25" s="17" t="s">
        <v>22</v>
      </c>
      <c r="AD25" s="18">
        <v>0</v>
      </c>
      <c r="AE25" s="19"/>
      <c r="AF25" s="19">
        <v>36</v>
      </c>
      <c r="AG25" s="20">
        <v>0</v>
      </c>
      <c r="AH25" s="20">
        <f t="shared" si="5"/>
        <v>36</v>
      </c>
      <c r="AI25" s="20">
        <v>0</v>
      </c>
    </row>
    <row r="26" spans="1:35" ht="42.75" x14ac:dyDescent="0.25">
      <c r="A26" s="10" t="s">
        <v>47</v>
      </c>
      <c r="B26" s="11">
        <v>852163</v>
      </c>
      <c r="C26" s="12" t="s">
        <v>50</v>
      </c>
      <c r="D26" s="11">
        <v>1443819</v>
      </c>
      <c r="E26" s="11" t="s">
        <v>52</v>
      </c>
      <c r="F26" s="11">
        <v>2015</v>
      </c>
      <c r="G26" s="13" t="s">
        <v>21</v>
      </c>
      <c r="H26" s="14">
        <v>8.2260000000000009</v>
      </c>
      <c r="I26" s="15"/>
      <c r="J26" s="15"/>
      <c r="K26" s="15"/>
      <c r="L26" s="15">
        <v>0</v>
      </c>
      <c r="M26" s="15">
        <v>0</v>
      </c>
      <c r="N26" s="15">
        <v>8.1440000000000001</v>
      </c>
      <c r="O26" s="15">
        <f t="shared" ref="O26:O28" si="21">N26</f>
        <v>8.1440000000000001</v>
      </c>
      <c r="P26" s="15">
        <f t="shared" si="0"/>
        <v>-8.2000000000000739E-2</v>
      </c>
      <c r="Q26" s="15">
        <f>O26</f>
        <v>8.1440000000000001</v>
      </c>
      <c r="R26" s="15"/>
      <c r="S26" s="15">
        <v>8.1440000000000001</v>
      </c>
      <c r="T26" s="15">
        <f t="shared" si="2"/>
        <v>8.1440000000000001</v>
      </c>
      <c r="U26" s="15"/>
      <c r="V26" s="15">
        <f t="shared" si="3"/>
        <v>0</v>
      </c>
      <c r="W26" s="15">
        <f t="shared" si="4"/>
        <v>0</v>
      </c>
      <c r="X26" s="15"/>
      <c r="Y26" s="15"/>
      <c r="Z26" s="15"/>
      <c r="AA26" s="15"/>
      <c r="AB26" s="16"/>
      <c r="AC26" s="17" t="s">
        <v>22</v>
      </c>
      <c r="AD26" s="18">
        <v>0</v>
      </c>
      <c r="AE26" s="19"/>
      <c r="AF26" s="19">
        <v>8.2260000000000009</v>
      </c>
      <c r="AG26" s="20">
        <v>0</v>
      </c>
      <c r="AH26" s="20">
        <f t="shared" si="5"/>
        <v>8.2260000000000009</v>
      </c>
      <c r="AI26" s="20">
        <v>0</v>
      </c>
    </row>
    <row r="27" spans="1:35" ht="57" x14ac:dyDescent="0.25">
      <c r="A27" s="10" t="s">
        <v>53</v>
      </c>
      <c r="B27" s="11">
        <v>75123215</v>
      </c>
      <c r="C27" s="12" t="s">
        <v>54</v>
      </c>
      <c r="D27" s="11">
        <v>6971263</v>
      </c>
      <c r="E27" s="11" t="s">
        <v>52</v>
      </c>
      <c r="F27" s="11">
        <v>2015</v>
      </c>
      <c r="G27" s="13" t="s">
        <v>21</v>
      </c>
      <c r="H27" s="14">
        <v>10.75</v>
      </c>
      <c r="I27" s="15"/>
      <c r="J27" s="15"/>
      <c r="K27" s="15"/>
      <c r="L27" s="15">
        <v>0</v>
      </c>
      <c r="M27" s="15">
        <v>0</v>
      </c>
      <c r="N27" s="15">
        <v>11.989000000000001</v>
      </c>
      <c r="O27" s="15">
        <f t="shared" si="21"/>
        <v>11.989000000000001</v>
      </c>
      <c r="P27" s="15">
        <f t="shared" si="0"/>
        <v>1.2390000000000008</v>
      </c>
      <c r="Q27" s="15">
        <f t="shared" ref="Q27:Q31" si="22">H27</f>
        <v>10.75</v>
      </c>
      <c r="R27" s="15"/>
      <c r="S27" s="15">
        <v>11.989000000000001</v>
      </c>
      <c r="T27" s="15">
        <f t="shared" si="2"/>
        <v>10.75</v>
      </c>
      <c r="U27" s="15"/>
      <c r="V27" s="15">
        <f t="shared" si="3"/>
        <v>0</v>
      </c>
      <c r="W27" s="15">
        <f t="shared" si="4"/>
        <v>0</v>
      </c>
      <c r="X27" s="15"/>
      <c r="Y27" s="15"/>
      <c r="Z27" s="15"/>
      <c r="AA27" s="15"/>
      <c r="AB27" s="16"/>
      <c r="AC27" s="17" t="s">
        <v>22</v>
      </c>
      <c r="AD27" s="18">
        <v>0</v>
      </c>
      <c r="AE27" s="19"/>
      <c r="AF27" s="19">
        <v>10.15</v>
      </c>
      <c r="AG27" s="20">
        <v>0.6</v>
      </c>
      <c r="AH27" s="20">
        <f t="shared" si="5"/>
        <v>10.75</v>
      </c>
      <c r="AI27" s="20">
        <v>0</v>
      </c>
    </row>
    <row r="28" spans="1:35" ht="48.75" customHeight="1" x14ac:dyDescent="0.25">
      <c r="A28" s="10" t="s">
        <v>55</v>
      </c>
      <c r="B28" s="11">
        <v>4775627</v>
      </c>
      <c r="C28" s="12" t="s">
        <v>56</v>
      </c>
      <c r="D28" s="11">
        <v>8228310</v>
      </c>
      <c r="E28" s="11" t="s">
        <v>57</v>
      </c>
      <c r="F28" s="11">
        <v>2017</v>
      </c>
      <c r="G28" s="13" t="s">
        <v>21</v>
      </c>
      <c r="H28" s="14">
        <v>10.324</v>
      </c>
      <c r="I28" s="15"/>
      <c r="J28" s="15"/>
      <c r="K28" s="15"/>
      <c r="L28" s="15">
        <v>0</v>
      </c>
      <c r="M28" s="15">
        <v>0</v>
      </c>
      <c r="N28" s="15">
        <v>11.234999999999999</v>
      </c>
      <c r="O28" s="15">
        <f t="shared" si="21"/>
        <v>11.234999999999999</v>
      </c>
      <c r="P28" s="15">
        <f t="shared" si="0"/>
        <v>0.91099999999999959</v>
      </c>
      <c r="Q28" s="15">
        <f t="shared" si="22"/>
        <v>10.324</v>
      </c>
      <c r="R28" s="15"/>
      <c r="S28" s="15">
        <v>11.234999999999999</v>
      </c>
      <c r="T28" s="15">
        <f t="shared" si="2"/>
        <v>10.324</v>
      </c>
      <c r="U28" s="15"/>
      <c r="V28" s="15">
        <f t="shared" si="3"/>
        <v>0</v>
      </c>
      <c r="W28" s="15">
        <f t="shared" si="4"/>
        <v>0</v>
      </c>
      <c r="X28" s="15"/>
      <c r="Y28" s="15"/>
      <c r="Z28" s="15"/>
      <c r="AA28" s="15"/>
      <c r="AB28" s="16"/>
      <c r="AC28" s="17" t="s">
        <v>22</v>
      </c>
      <c r="AD28" s="18">
        <v>0</v>
      </c>
      <c r="AE28" s="19"/>
      <c r="AF28" s="19">
        <v>8.3239999999999998</v>
      </c>
      <c r="AG28" s="20">
        <v>2</v>
      </c>
      <c r="AH28" s="20">
        <f t="shared" si="5"/>
        <v>10.324</v>
      </c>
      <c r="AI28" s="20">
        <v>0</v>
      </c>
    </row>
    <row r="29" spans="1:35" ht="42.75" x14ac:dyDescent="0.25">
      <c r="A29" s="10" t="s">
        <v>55</v>
      </c>
      <c r="B29" s="11">
        <v>4775627</v>
      </c>
      <c r="C29" s="12" t="s">
        <v>56</v>
      </c>
      <c r="D29" s="11">
        <v>1474648</v>
      </c>
      <c r="E29" s="11" t="s">
        <v>51</v>
      </c>
      <c r="F29" s="11">
        <v>2017</v>
      </c>
      <c r="G29" s="13" t="s">
        <v>26</v>
      </c>
      <c r="H29" s="14">
        <v>8</v>
      </c>
      <c r="I29" s="15"/>
      <c r="J29" s="15"/>
      <c r="K29" s="15"/>
      <c r="L29" s="15">
        <v>8</v>
      </c>
      <c r="M29" s="15">
        <v>0</v>
      </c>
      <c r="N29" s="15">
        <v>3.6869999999999998</v>
      </c>
      <c r="O29" s="15">
        <f>L29</f>
        <v>8</v>
      </c>
      <c r="P29" s="15">
        <f t="shared" si="0"/>
        <v>0</v>
      </c>
      <c r="Q29" s="15">
        <f t="shared" si="22"/>
        <v>8</v>
      </c>
      <c r="R29" s="15"/>
      <c r="S29" s="15">
        <v>8</v>
      </c>
      <c r="T29" s="15">
        <f t="shared" si="2"/>
        <v>8</v>
      </c>
      <c r="U29" s="15"/>
      <c r="V29" s="15">
        <f t="shared" si="3"/>
        <v>0</v>
      </c>
      <c r="W29" s="15">
        <f t="shared" si="4"/>
        <v>0</v>
      </c>
      <c r="X29" s="15"/>
      <c r="Y29" s="15"/>
      <c r="Z29" s="15"/>
      <c r="AA29" s="15"/>
      <c r="AB29" s="16"/>
      <c r="AC29" s="17" t="s">
        <v>22</v>
      </c>
      <c r="AD29" s="18">
        <v>0</v>
      </c>
      <c r="AE29" s="19"/>
      <c r="AF29" s="19">
        <v>8</v>
      </c>
      <c r="AG29" s="20">
        <v>0</v>
      </c>
      <c r="AH29" s="20">
        <f t="shared" si="5"/>
        <v>8</v>
      </c>
      <c r="AI29" s="20">
        <v>0</v>
      </c>
    </row>
    <row r="30" spans="1:35" ht="42.75" x14ac:dyDescent="0.25">
      <c r="A30" s="10" t="s">
        <v>55</v>
      </c>
      <c r="B30" s="11">
        <v>4775627</v>
      </c>
      <c r="C30" s="12" t="s">
        <v>56</v>
      </c>
      <c r="D30" s="11">
        <v>9326558</v>
      </c>
      <c r="E30" s="11" t="s">
        <v>58</v>
      </c>
      <c r="F30" s="11">
        <v>2017</v>
      </c>
      <c r="G30" s="13" t="s">
        <v>21</v>
      </c>
      <c r="H30" s="14">
        <v>1.1459999999999999</v>
      </c>
      <c r="I30" s="15"/>
      <c r="J30" s="15"/>
      <c r="K30" s="15"/>
      <c r="L30" s="15">
        <v>2</v>
      </c>
      <c r="M30" s="15">
        <v>0</v>
      </c>
      <c r="N30" s="15">
        <v>1.3029999999999999</v>
      </c>
      <c r="O30" s="15">
        <f t="shared" ref="O30:O32" si="23">N30</f>
        <v>1.3029999999999999</v>
      </c>
      <c r="P30" s="15">
        <f t="shared" si="0"/>
        <v>0.15700000000000003</v>
      </c>
      <c r="Q30" s="15">
        <f t="shared" si="22"/>
        <v>1.1459999999999999</v>
      </c>
      <c r="R30" s="15"/>
      <c r="S30" s="15">
        <v>1.3029999999999999</v>
      </c>
      <c r="T30" s="15">
        <f t="shared" si="2"/>
        <v>1.1459999999999999</v>
      </c>
      <c r="U30" s="15"/>
      <c r="V30" s="15">
        <f t="shared" si="3"/>
        <v>0</v>
      </c>
      <c r="W30" s="15">
        <f t="shared" si="4"/>
        <v>0</v>
      </c>
      <c r="X30" s="15"/>
      <c r="Y30" s="15"/>
      <c r="Z30" s="15"/>
      <c r="AA30" s="15"/>
      <c r="AB30" s="16"/>
      <c r="AC30" s="17" t="s">
        <v>22</v>
      </c>
      <c r="AD30" s="18">
        <v>0</v>
      </c>
      <c r="AE30" s="19"/>
      <c r="AF30" s="19">
        <v>1.1459999999999999</v>
      </c>
      <c r="AG30" s="20">
        <v>0</v>
      </c>
      <c r="AH30" s="20">
        <f t="shared" si="5"/>
        <v>1.1459999999999999</v>
      </c>
      <c r="AI30" s="20">
        <v>0</v>
      </c>
    </row>
    <row r="31" spans="1:35" ht="42.75" x14ac:dyDescent="0.25">
      <c r="A31" s="10" t="s">
        <v>55</v>
      </c>
      <c r="B31" s="11">
        <v>4775627</v>
      </c>
      <c r="C31" s="12" t="s">
        <v>56</v>
      </c>
      <c r="D31" s="11">
        <v>6440536</v>
      </c>
      <c r="E31" s="11" t="s">
        <v>59</v>
      </c>
      <c r="F31" s="11">
        <v>2017</v>
      </c>
      <c r="G31" s="13" t="s">
        <v>21</v>
      </c>
      <c r="H31" s="14">
        <v>3.6480000000000001</v>
      </c>
      <c r="I31" s="15"/>
      <c r="J31" s="15"/>
      <c r="K31" s="15"/>
      <c r="L31" s="15">
        <v>0</v>
      </c>
      <c r="M31" s="15">
        <v>0</v>
      </c>
      <c r="N31" s="15">
        <v>3.9870000000000001</v>
      </c>
      <c r="O31" s="15">
        <f t="shared" si="23"/>
        <v>3.9870000000000001</v>
      </c>
      <c r="P31" s="15">
        <f t="shared" si="0"/>
        <v>0.33899999999999997</v>
      </c>
      <c r="Q31" s="15">
        <f t="shared" si="22"/>
        <v>3.6480000000000001</v>
      </c>
      <c r="R31" s="15"/>
      <c r="S31" s="15">
        <v>3.9870000000000001</v>
      </c>
      <c r="T31" s="15">
        <f t="shared" si="2"/>
        <v>3.6480000000000001</v>
      </c>
      <c r="U31" s="15"/>
      <c r="V31" s="15">
        <f t="shared" si="3"/>
        <v>0</v>
      </c>
      <c r="W31" s="15">
        <f t="shared" si="4"/>
        <v>0</v>
      </c>
      <c r="X31" s="15"/>
      <c r="Y31" s="15"/>
      <c r="Z31" s="15"/>
      <c r="AA31" s="15"/>
      <c r="AB31" s="16"/>
      <c r="AC31" s="17" t="s">
        <v>22</v>
      </c>
      <c r="AD31" s="18">
        <v>0</v>
      </c>
      <c r="AE31" s="19"/>
      <c r="AF31" s="19">
        <v>3.6480000000000001</v>
      </c>
      <c r="AG31" s="20">
        <v>0</v>
      </c>
      <c r="AH31" s="20">
        <f t="shared" si="5"/>
        <v>3.6480000000000001</v>
      </c>
      <c r="AI31" s="20">
        <v>0</v>
      </c>
    </row>
    <row r="32" spans="1:35" ht="42.75" x14ac:dyDescent="0.25">
      <c r="A32" s="10" t="s">
        <v>60</v>
      </c>
      <c r="B32" s="11">
        <v>47921293</v>
      </c>
      <c r="C32" s="12" t="s">
        <v>61</v>
      </c>
      <c r="D32" s="11">
        <v>5598050</v>
      </c>
      <c r="E32" s="11" t="s">
        <v>49</v>
      </c>
      <c r="F32" s="11">
        <v>2015</v>
      </c>
      <c r="G32" s="13" t="s">
        <v>21</v>
      </c>
      <c r="H32" s="14">
        <v>8</v>
      </c>
      <c r="I32" s="15"/>
      <c r="J32" s="15"/>
      <c r="K32" s="15"/>
      <c r="L32" s="15">
        <v>0</v>
      </c>
      <c r="M32" s="15">
        <v>0</v>
      </c>
      <c r="N32" s="15">
        <v>7.85</v>
      </c>
      <c r="O32" s="15">
        <f t="shared" si="23"/>
        <v>7.85</v>
      </c>
      <c r="P32" s="15">
        <f t="shared" si="0"/>
        <v>-0.15000000000000036</v>
      </c>
      <c r="Q32" s="15">
        <f>O32</f>
        <v>7.85</v>
      </c>
      <c r="R32" s="15"/>
      <c r="S32" s="15">
        <v>7.85</v>
      </c>
      <c r="T32" s="15">
        <f t="shared" si="2"/>
        <v>7.85</v>
      </c>
      <c r="U32" s="15"/>
      <c r="V32" s="15">
        <f t="shared" si="3"/>
        <v>0</v>
      </c>
      <c r="W32" s="15">
        <f t="shared" si="4"/>
        <v>0</v>
      </c>
      <c r="X32" s="15"/>
      <c r="Y32" s="15"/>
      <c r="Z32" s="15"/>
      <c r="AA32" s="15"/>
      <c r="AB32" s="16"/>
      <c r="AC32" s="17" t="s">
        <v>22</v>
      </c>
      <c r="AD32" s="18">
        <v>1</v>
      </c>
      <c r="AE32" s="19"/>
      <c r="AF32" s="19">
        <v>7</v>
      </c>
      <c r="AG32" s="20">
        <v>1</v>
      </c>
      <c r="AH32" s="20">
        <f t="shared" si="5"/>
        <v>8</v>
      </c>
      <c r="AI32" s="20">
        <v>0</v>
      </c>
    </row>
    <row r="33" spans="1:35" ht="42.75" x14ac:dyDescent="0.25">
      <c r="A33" s="10" t="s">
        <v>60</v>
      </c>
      <c r="B33" s="11">
        <v>47921293</v>
      </c>
      <c r="C33" s="12" t="s">
        <v>61</v>
      </c>
      <c r="D33" s="11">
        <v>2244884</v>
      </c>
      <c r="E33" s="11" t="s">
        <v>42</v>
      </c>
      <c r="F33" s="11">
        <v>2015</v>
      </c>
      <c r="G33" s="13" t="s">
        <v>26</v>
      </c>
      <c r="H33" s="14">
        <v>126</v>
      </c>
      <c r="I33" s="15"/>
      <c r="J33" s="15"/>
      <c r="K33" s="15"/>
      <c r="L33" s="15">
        <v>126</v>
      </c>
      <c r="M33" s="15">
        <v>0</v>
      </c>
      <c r="N33" s="15">
        <v>64.25</v>
      </c>
      <c r="O33" s="15">
        <f t="shared" ref="O33:O35" si="24">L33</f>
        <v>126</v>
      </c>
      <c r="P33" s="15">
        <f t="shared" si="0"/>
        <v>0</v>
      </c>
      <c r="Q33" s="15">
        <f t="shared" ref="Q33:Q50" si="25">H33</f>
        <v>126</v>
      </c>
      <c r="R33" s="15"/>
      <c r="S33" s="15">
        <v>126</v>
      </c>
      <c r="T33" s="15">
        <f t="shared" si="2"/>
        <v>126</v>
      </c>
      <c r="U33" s="15"/>
      <c r="V33" s="15">
        <f t="shared" si="3"/>
        <v>0</v>
      </c>
      <c r="W33" s="15">
        <f t="shared" si="4"/>
        <v>0</v>
      </c>
      <c r="X33" s="15"/>
      <c r="Y33" s="15"/>
      <c r="Z33" s="15"/>
      <c r="AA33" s="15"/>
      <c r="AB33" s="16"/>
      <c r="AC33" s="17" t="s">
        <v>22</v>
      </c>
      <c r="AD33" s="18">
        <v>1</v>
      </c>
      <c r="AE33" s="19"/>
      <c r="AF33" s="19">
        <v>126</v>
      </c>
      <c r="AG33" s="20">
        <v>0</v>
      </c>
      <c r="AH33" s="20">
        <f t="shared" si="5"/>
        <v>126</v>
      </c>
      <c r="AI33" s="20">
        <v>0</v>
      </c>
    </row>
    <row r="34" spans="1:35" ht="42.75" x14ac:dyDescent="0.25">
      <c r="A34" s="10" t="s">
        <v>60</v>
      </c>
      <c r="B34" s="11">
        <v>47921293</v>
      </c>
      <c r="C34" s="12" t="s">
        <v>61</v>
      </c>
      <c r="D34" s="11">
        <v>8489645</v>
      </c>
      <c r="E34" s="11" t="s">
        <v>27</v>
      </c>
      <c r="F34" s="11">
        <v>2015</v>
      </c>
      <c r="G34" s="13" t="s">
        <v>26</v>
      </c>
      <c r="H34" s="14">
        <v>105</v>
      </c>
      <c r="I34" s="15"/>
      <c r="J34" s="15"/>
      <c r="K34" s="15"/>
      <c r="L34" s="15">
        <v>105</v>
      </c>
      <c r="M34" s="15">
        <v>0</v>
      </c>
      <c r="N34" s="15">
        <v>57.85</v>
      </c>
      <c r="O34" s="15">
        <f t="shared" si="24"/>
        <v>105</v>
      </c>
      <c r="P34" s="15">
        <f t="shared" si="0"/>
        <v>0</v>
      </c>
      <c r="Q34" s="15">
        <f t="shared" si="25"/>
        <v>105</v>
      </c>
      <c r="R34" s="15"/>
      <c r="S34" s="15">
        <v>105</v>
      </c>
      <c r="T34" s="15">
        <f t="shared" si="2"/>
        <v>105</v>
      </c>
      <c r="U34" s="15"/>
      <c r="V34" s="15">
        <f t="shared" si="3"/>
        <v>0</v>
      </c>
      <c r="W34" s="15">
        <f t="shared" si="4"/>
        <v>0</v>
      </c>
      <c r="X34" s="15"/>
      <c r="Y34" s="15"/>
      <c r="Z34" s="15"/>
      <c r="AA34" s="15"/>
      <c r="AB34" s="16"/>
      <c r="AC34" s="17" t="s">
        <v>22</v>
      </c>
      <c r="AD34" s="18">
        <v>1</v>
      </c>
      <c r="AE34" s="19"/>
      <c r="AF34" s="19">
        <v>105</v>
      </c>
      <c r="AG34" s="20">
        <v>0</v>
      </c>
      <c r="AH34" s="20">
        <f t="shared" si="5"/>
        <v>105</v>
      </c>
      <c r="AI34" s="20">
        <v>0</v>
      </c>
    </row>
    <row r="35" spans="1:35" ht="42.75" x14ac:dyDescent="0.25">
      <c r="A35" s="10" t="s">
        <v>60</v>
      </c>
      <c r="B35" s="11">
        <v>47921293</v>
      </c>
      <c r="C35" s="12" t="s">
        <v>61</v>
      </c>
      <c r="D35" s="22">
        <v>9503362</v>
      </c>
      <c r="E35" s="11" t="s">
        <v>51</v>
      </c>
      <c r="F35" s="11">
        <v>2016</v>
      </c>
      <c r="G35" s="13" t="s">
        <v>26</v>
      </c>
      <c r="H35" s="14">
        <v>3</v>
      </c>
      <c r="I35" s="15"/>
      <c r="J35" s="15"/>
      <c r="K35" s="15"/>
      <c r="L35" s="15">
        <v>3</v>
      </c>
      <c r="M35" s="15">
        <v>0</v>
      </c>
      <c r="N35" s="15">
        <v>0.4</v>
      </c>
      <c r="O35" s="15">
        <f t="shared" si="24"/>
        <v>3</v>
      </c>
      <c r="P35" s="15">
        <f t="shared" si="0"/>
        <v>0</v>
      </c>
      <c r="Q35" s="15">
        <f t="shared" si="25"/>
        <v>3</v>
      </c>
      <c r="R35" s="15"/>
      <c r="S35" s="15">
        <v>3</v>
      </c>
      <c r="T35" s="15">
        <f t="shared" si="2"/>
        <v>3</v>
      </c>
      <c r="U35" s="15"/>
      <c r="V35" s="15">
        <f t="shared" si="3"/>
        <v>0</v>
      </c>
      <c r="W35" s="15">
        <f t="shared" si="4"/>
        <v>0</v>
      </c>
      <c r="X35" s="15"/>
      <c r="Y35" s="15"/>
      <c r="Z35" s="15"/>
      <c r="AA35" s="15"/>
      <c r="AB35" s="16"/>
      <c r="AC35" s="17" t="s">
        <v>22</v>
      </c>
      <c r="AD35" s="18">
        <v>1</v>
      </c>
      <c r="AE35" s="19"/>
      <c r="AF35" s="19">
        <v>3</v>
      </c>
      <c r="AG35" s="20">
        <v>0</v>
      </c>
      <c r="AH35" s="20">
        <f t="shared" si="5"/>
        <v>3</v>
      </c>
      <c r="AI35" s="20">
        <v>0</v>
      </c>
    </row>
    <row r="36" spans="1:35" ht="42.75" x14ac:dyDescent="0.25">
      <c r="A36" s="10" t="s">
        <v>60</v>
      </c>
      <c r="B36" s="11">
        <v>47921293</v>
      </c>
      <c r="C36" s="12" t="s">
        <v>61</v>
      </c>
      <c r="D36" s="22">
        <v>5800283</v>
      </c>
      <c r="E36" s="11" t="s">
        <v>58</v>
      </c>
      <c r="F36" s="11">
        <v>2016</v>
      </c>
      <c r="G36" s="13" t="s">
        <v>21</v>
      </c>
      <c r="H36" s="14">
        <v>3.8</v>
      </c>
      <c r="I36" s="15"/>
      <c r="J36" s="15"/>
      <c r="K36" s="15"/>
      <c r="L36" s="15">
        <v>6</v>
      </c>
      <c r="M36" s="15">
        <v>0</v>
      </c>
      <c r="N36" s="15">
        <v>5.3</v>
      </c>
      <c r="O36" s="15">
        <f t="shared" ref="O36:O37" si="26">N36</f>
        <v>5.3</v>
      </c>
      <c r="P36" s="15">
        <f t="shared" si="0"/>
        <v>1.5</v>
      </c>
      <c r="Q36" s="15">
        <f t="shared" si="25"/>
        <v>3.8</v>
      </c>
      <c r="R36" s="15"/>
      <c r="S36" s="15">
        <v>5.3</v>
      </c>
      <c r="T36" s="15">
        <f t="shared" si="2"/>
        <v>3.8</v>
      </c>
      <c r="U36" s="15"/>
      <c r="V36" s="15">
        <f t="shared" si="3"/>
        <v>0</v>
      </c>
      <c r="W36" s="15">
        <f t="shared" si="4"/>
        <v>0</v>
      </c>
      <c r="X36" s="15"/>
      <c r="Y36" s="15"/>
      <c r="Z36" s="15"/>
      <c r="AA36" s="15"/>
      <c r="AB36" s="16"/>
      <c r="AC36" s="17" t="s">
        <v>22</v>
      </c>
      <c r="AD36" s="18">
        <v>1</v>
      </c>
      <c r="AE36" s="19"/>
      <c r="AF36" s="19">
        <v>3.8</v>
      </c>
      <c r="AG36" s="20">
        <v>0</v>
      </c>
      <c r="AH36" s="20">
        <f t="shared" si="5"/>
        <v>3.8</v>
      </c>
      <c r="AI36" s="20">
        <v>0</v>
      </c>
    </row>
    <row r="37" spans="1:35" ht="42.75" x14ac:dyDescent="0.25">
      <c r="A37" s="10" t="s">
        <v>60</v>
      </c>
      <c r="B37" s="11">
        <v>47921293</v>
      </c>
      <c r="C37" s="12" t="s">
        <v>61</v>
      </c>
      <c r="D37" s="11">
        <v>9552289</v>
      </c>
      <c r="E37" s="11" t="s">
        <v>52</v>
      </c>
      <c r="F37" s="11">
        <v>2015</v>
      </c>
      <c r="G37" s="13" t="s">
        <v>21</v>
      </c>
      <c r="H37" s="14">
        <v>22</v>
      </c>
      <c r="I37" s="15"/>
      <c r="J37" s="15"/>
      <c r="K37" s="15"/>
      <c r="L37" s="15">
        <v>0</v>
      </c>
      <c r="M37" s="15">
        <v>0</v>
      </c>
      <c r="N37" s="15">
        <v>23.1</v>
      </c>
      <c r="O37" s="15">
        <f t="shared" si="26"/>
        <v>23.1</v>
      </c>
      <c r="P37" s="15">
        <f t="shared" si="0"/>
        <v>1.1000000000000014</v>
      </c>
      <c r="Q37" s="15">
        <f t="shared" si="25"/>
        <v>22</v>
      </c>
      <c r="R37" s="15"/>
      <c r="S37" s="15">
        <v>23.1</v>
      </c>
      <c r="T37" s="15">
        <f t="shared" si="2"/>
        <v>22</v>
      </c>
      <c r="U37" s="15"/>
      <c r="V37" s="15">
        <f t="shared" si="3"/>
        <v>0</v>
      </c>
      <c r="W37" s="15">
        <f t="shared" si="4"/>
        <v>0</v>
      </c>
      <c r="X37" s="15"/>
      <c r="Y37" s="15"/>
      <c r="Z37" s="15"/>
      <c r="AA37" s="15"/>
      <c r="AB37" s="16"/>
      <c r="AC37" s="17" t="s">
        <v>22</v>
      </c>
      <c r="AD37" s="18">
        <v>1</v>
      </c>
      <c r="AE37" s="19"/>
      <c r="AF37" s="19">
        <v>21</v>
      </c>
      <c r="AG37" s="20">
        <v>1</v>
      </c>
      <c r="AH37" s="20">
        <f t="shared" si="5"/>
        <v>22</v>
      </c>
      <c r="AI37" s="20">
        <v>0</v>
      </c>
    </row>
    <row r="38" spans="1:35" ht="42.75" x14ac:dyDescent="0.25">
      <c r="A38" s="10" t="s">
        <v>62</v>
      </c>
      <c r="B38" s="11">
        <v>75123240</v>
      </c>
      <c r="C38" s="12" t="s">
        <v>63</v>
      </c>
      <c r="D38" s="11">
        <v>7447268</v>
      </c>
      <c r="E38" s="11" t="s">
        <v>25</v>
      </c>
      <c r="F38" s="11">
        <v>2015</v>
      </c>
      <c r="G38" s="13" t="s">
        <v>26</v>
      </c>
      <c r="H38" s="14">
        <v>0</v>
      </c>
      <c r="I38" s="15">
        <v>26</v>
      </c>
      <c r="J38" s="15"/>
      <c r="K38" s="15"/>
      <c r="L38" s="15">
        <v>26</v>
      </c>
      <c r="M38" s="15">
        <v>0</v>
      </c>
      <c r="N38" s="15">
        <v>4.4000000000000004</v>
      </c>
      <c r="O38" s="15">
        <f t="shared" ref="O38:O39" si="27">L38</f>
        <v>26</v>
      </c>
      <c r="P38" s="15">
        <f t="shared" si="0"/>
        <v>26</v>
      </c>
      <c r="Q38" s="15">
        <f t="shared" si="25"/>
        <v>0</v>
      </c>
      <c r="R38" s="15">
        <f t="shared" ref="R38:R39" si="28">I38</f>
        <v>26</v>
      </c>
      <c r="S38" s="15">
        <v>26</v>
      </c>
      <c r="T38" s="15">
        <f t="shared" si="2"/>
        <v>0</v>
      </c>
      <c r="U38" s="15">
        <f t="shared" ref="U38:U39" si="29">I38</f>
        <v>26</v>
      </c>
      <c r="V38" s="15">
        <f t="shared" si="3"/>
        <v>0</v>
      </c>
      <c r="W38" s="15">
        <f t="shared" si="4"/>
        <v>0</v>
      </c>
      <c r="X38" s="15"/>
      <c r="Y38" s="15"/>
      <c r="Z38" s="15"/>
      <c r="AA38" s="15"/>
      <c r="AB38" s="16"/>
      <c r="AC38" s="17" t="s">
        <v>22</v>
      </c>
      <c r="AD38" s="18">
        <v>0</v>
      </c>
      <c r="AE38" s="19">
        <v>1</v>
      </c>
      <c r="AF38" s="19">
        <v>0</v>
      </c>
      <c r="AG38" s="20">
        <v>0</v>
      </c>
      <c r="AH38" s="20">
        <f t="shared" si="5"/>
        <v>26</v>
      </c>
      <c r="AI38" s="20">
        <v>0</v>
      </c>
    </row>
    <row r="39" spans="1:35" ht="42.75" x14ac:dyDescent="0.25">
      <c r="A39" s="10" t="s">
        <v>62</v>
      </c>
      <c r="B39" s="11">
        <v>75123240</v>
      </c>
      <c r="C39" s="12" t="s">
        <v>63</v>
      </c>
      <c r="D39" s="11">
        <v>8966386</v>
      </c>
      <c r="E39" s="11" t="s">
        <v>25</v>
      </c>
      <c r="F39" s="11">
        <v>2015</v>
      </c>
      <c r="G39" s="13" t="s">
        <v>26</v>
      </c>
      <c r="H39" s="14">
        <v>0</v>
      </c>
      <c r="I39" s="15">
        <v>2</v>
      </c>
      <c r="J39" s="15"/>
      <c r="K39" s="15"/>
      <c r="L39" s="15">
        <v>2</v>
      </c>
      <c r="M39" s="15">
        <v>0</v>
      </c>
      <c r="N39" s="15">
        <v>0.55000000000000004</v>
      </c>
      <c r="O39" s="15">
        <f t="shared" si="27"/>
        <v>2</v>
      </c>
      <c r="P39" s="15">
        <f t="shared" si="0"/>
        <v>2</v>
      </c>
      <c r="Q39" s="15">
        <f t="shared" si="25"/>
        <v>0</v>
      </c>
      <c r="R39" s="15">
        <f t="shared" si="28"/>
        <v>2</v>
      </c>
      <c r="S39" s="15">
        <v>2</v>
      </c>
      <c r="T39" s="15">
        <f t="shared" si="2"/>
        <v>0</v>
      </c>
      <c r="U39" s="15">
        <f t="shared" si="29"/>
        <v>2</v>
      </c>
      <c r="V39" s="15">
        <f t="shared" si="3"/>
        <v>0</v>
      </c>
      <c r="W39" s="15">
        <f t="shared" si="4"/>
        <v>0</v>
      </c>
      <c r="X39" s="15"/>
      <c r="Y39" s="15"/>
      <c r="Z39" s="15"/>
      <c r="AA39" s="15"/>
      <c r="AB39" s="16"/>
      <c r="AC39" s="17" t="s">
        <v>22</v>
      </c>
      <c r="AD39" s="18">
        <v>0</v>
      </c>
      <c r="AE39" s="19">
        <v>1</v>
      </c>
      <c r="AF39" s="19">
        <v>0</v>
      </c>
      <c r="AG39" s="20">
        <v>0</v>
      </c>
      <c r="AH39" s="20">
        <f t="shared" si="5"/>
        <v>2</v>
      </c>
      <c r="AI39" s="20">
        <v>1</v>
      </c>
    </row>
    <row r="40" spans="1:35" ht="42.75" x14ac:dyDescent="0.25">
      <c r="A40" s="10" t="s">
        <v>62</v>
      </c>
      <c r="B40" s="11">
        <v>75123240</v>
      </c>
      <c r="C40" s="12" t="s">
        <v>63</v>
      </c>
      <c r="D40" s="11">
        <v>4845070</v>
      </c>
      <c r="E40" s="11" t="s">
        <v>30</v>
      </c>
      <c r="F40" s="11">
        <v>2015</v>
      </c>
      <c r="G40" s="13" t="s">
        <v>26</v>
      </c>
      <c r="H40" s="14">
        <v>10</v>
      </c>
      <c r="I40" s="15"/>
      <c r="J40" s="15"/>
      <c r="K40" s="15"/>
      <c r="L40" s="15">
        <v>0</v>
      </c>
      <c r="M40" s="15">
        <v>10</v>
      </c>
      <c r="N40" s="15">
        <v>0.55000000000000004</v>
      </c>
      <c r="O40" s="15">
        <f>M40</f>
        <v>10</v>
      </c>
      <c r="P40" s="15">
        <f t="shared" si="0"/>
        <v>0</v>
      </c>
      <c r="Q40" s="15">
        <f t="shared" si="25"/>
        <v>10</v>
      </c>
      <c r="R40" s="15"/>
      <c r="S40" s="15">
        <v>10</v>
      </c>
      <c r="T40" s="15">
        <f t="shared" si="2"/>
        <v>10</v>
      </c>
      <c r="U40" s="15"/>
      <c r="V40" s="15">
        <f t="shared" si="3"/>
        <v>0</v>
      </c>
      <c r="W40" s="15">
        <f t="shared" si="4"/>
        <v>0</v>
      </c>
      <c r="X40" s="15"/>
      <c r="Y40" s="15"/>
      <c r="Z40" s="15"/>
      <c r="AA40" s="15"/>
      <c r="AB40" s="16"/>
      <c r="AC40" s="17" t="s">
        <v>22</v>
      </c>
      <c r="AD40" s="18">
        <v>0</v>
      </c>
      <c r="AE40" s="19"/>
      <c r="AF40" s="19">
        <v>10</v>
      </c>
      <c r="AG40" s="20">
        <v>0</v>
      </c>
      <c r="AH40" s="20">
        <f t="shared" si="5"/>
        <v>10</v>
      </c>
      <c r="AI40" s="20">
        <v>0</v>
      </c>
    </row>
    <row r="41" spans="1:35" ht="42.75" x14ac:dyDescent="0.25">
      <c r="A41" s="10" t="s">
        <v>62</v>
      </c>
      <c r="B41" s="11">
        <v>75123240</v>
      </c>
      <c r="C41" s="12" t="s">
        <v>63</v>
      </c>
      <c r="D41" s="11">
        <v>3721331</v>
      </c>
      <c r="E41" s="11" t="s">
        <v>52</v>
      </c>
      <c r="F41" s="11">
        <v>2015</v>
      </c>
      <c r="G41" s="13" t="s">
        <v>21</v>
      </c>
      <c r="H41" s="14">
        <v>8.75</v>
      </c>
      <c r="I41" s="15"/>
      <c r="J41" s="15"/>
      <c r="K41" s="15"/>
      <c r="L41" s="15">
        <v>0</v>
      </c>
      <c r="M41" s="15">
        <v>0</v>
      </c>
      <c r="N41" s="15">
        <v>8.75</v>
      </c>
      <c r="O41" s="15">
        <f t="shared" ref="O41:O53" si="30">N41</f>
        <v>8.75</v>
      </c>
      <c r="P41" s="15">
        <f t="shared" si="0"/>
        <v>0</v>
      </c>
      <c r="Q41" s="15">
        <f t="shared" si="25"/>
        <v>8.75</v>
      </c>
      <c r="R41" s="15"/>
      <c r="S41" s="15">
        <v>8.75</v>
      </c>
      <c r="T41" s="15">
        <f t="shared" si="2"/>
        <v>8.75</v>
      </c>
      <c r="U41" s="15"/>
      <c r="V41" s="15">
        <f t="shared" si="3"/>
        <v>0</v>
      </c>
      <c r="W41" s="15">
        <f t="shared" si="4"/>
        <v>0</v>
      </c>
      <c r="X41" s="15"/>
      <c r="Y41" s="15"/>
      <c r="Z41" s="15"/>
      <c r="AA41" s="15"/>
      <c r="AB41" s="16"/>
      <c r="AC41" s="17" t="s">
        <v>22</v>
      </c>
      <c r="AD41" s="18">
        <v>0</v>
      </c>
      <c r="AE41" s="19"/>
      <c r="AF41" s="19">
        <v>8.75</v>
      </c>
      <c r="AG41" s="20">
        <v>0</v>
      </c>
      <c r="AH41" s="20">
        <f t="shared" si="5"/>
        <v>8.75</v>
      </c>
      <c r="AI41" s="20">
        <v>0</v>
      </c>
    </row>
    <row r="42" spans="1:35" ht="42.75" x14ac:dyDescent="0.25">
      <c r="A42" s="10" t="s">
        <v>64</v>
      </c>
      <c r="B42" s="11">
        <v>406422</v>
      </c>
      <c r="C42" s="12" t="s">
        <v>65</v>
      </c>
      <c r="D42" s="11">
        <v>3803303</v>
      </c>
      <c r="E42" s="11" t="s">
        <v>52</v>
      </c>
      <c r="F42" s="11">
        <v>2015</v>
      </c>
      <c r="G42" s="13" t="s">
        <v>21</v>
      </c>
      <c r="H42" s="14">
        <v>5.25</v>
      </c>
      <c r="I42" s="15"/>
      <c r="J42" s="15"/>
      <c r="K42" s="15"/>
      <c r="L42" s="15">
        <v>0</v>
      </c>
      <c r="M42" s="15">
        <v>0</v>
      </c>
      <c r="N42" s="15">
        <v>5.681</v>
      </c>
      <c r="O42" s="15">
        <f t="shared" si="30"/>
        <v>5.681</v>
      </c>
      <c r="P42" s="15">
        <f t="shared" si="0"/>
        <v>0.43100000000000005</v>
      </c>
      <c r="Q42" s="15">
        <f t="shared" si="25"/>
        <v>5.25</v>
      </c>
      <c r="R42" s="15"/>
      <c r="S42" s="15">
        <v>5.681</v>
      </c>
      <c r="T42" s="15">
        <f t="shared" si="2"/>
        <v>5.25</v>
      </c>
      <c r="U42" s="15"/>
      <c r="V42" s="15">
        <f t="shared" si="3"/>
        <v>0</v>
      </c>
      <c r="W42" s="15">
        <f t="shared" si="4"/>
        <v>0</v>
      </c>
      <c r="X42" s="15"/>
      <c r="Y42" s="15"/>
      <c r="Z42" s="15"/>
      <c r="AA42" s="15"/>
      <c r="AB42" s="16"/>
      <c r="AC42" s="17" t="s">
        <v>22</v>
      </c>
      <c r="AD42" s="18">
        <v>0</v>
      </c>
      <c r="AE42" s="19"/>
      <c r="AF42" s="19">
        <v>5.25</v>
      </c>
      <c r="AG42" s="20">
        <v>0</v>
      </c>
      <c r="AH42" s="20">
        <f t="shared" si="5"/>
        <v>5.25</v>
      </c>
      <c r="AI42" s="20">
        <v>0</v>
      </c>
    </row>
    <row r="43" spans="1:35" ht="42.75" x14ac:dyDescent="0.25">
      <c r="A43" s="10" t="s">
        <v>66</v>
      </c>
      <c r="B43" s="11">
        <v>25755277</v>
      </c>
      <c r="C43" s="12" t="s">
        <v>67</v>
      </c>
      <c r="D43" s="11">
        <v>9402652</v>
      </c>
      <c r="E43" s="11" t="s">
        <v>68</v>
      </c>
      <c r="F43" s="11">
        <v>2015</v>
      </c>
      <c r="G43" s="13" t="s">
        <v>21</v>
      </c>
      <c r="H43" s="14">
        <v>11.5</v>
      </c>
      <c r="I43" s="15"/>
      <c r="J43" s="15"/>
      <c r="K43" s="15">
        <v>3</v>
      </c>
      <c r="L43" s="15">
        <v>0</v>
      </c>
      <c r="M43" s="15">
        <v>0</v>
      </c>
      <c r="N43" s="15">
        <v>14.5</v>
      </c>
      <c r="O43" s="15">
        <f t="shared" si="30"/>
        <v>14.5</v>
      </c>
      <c r="P43" s="15">
        <f t="shared" si="0"/>
        <v>3</v>
      </c>
      <c r="Q43" s="15">
        <f t="shared" si="25"/>
        <v>11.5</v>
      </c>
      <c r="R43" s="15"/>
      <c r="S43" s="15">
        <v>14.5</v>
      </c>
      <c r="T43" s="15">
        <f t="shared" si="2"/>
        <v>11.5</v>
      </c>
      <c r="U43" s="15"/>
      <c r="V43" s="15">
        <f t="shared" si="3"/>
        <v>0</v>
      </c>
      <c r="W43" s="15">
        <f t="shared" si="4"/>
        <v>0</v>
      </c>
      <c r="X43" s="15"/>
      <c r="Y43" s="15"/>
      <c r="Z43" s="15"/>
      <c r="AA43" s="15"/>
      <c r="AB43" s="16" t="s">
        <v>69</v>
      </c>
      <c r="AC43" s="17" t="s">
        <v>22</v>
      </c>
      <c r="AD43" s="18">
        <v>0</v>
      </c>
      <c r="AE43" s="19"/>
      <c r="AF43" s="19">
        <v>11.5</v>
      </c>
      <c r="AG43" s="20">
        <v>0</v>
      </c>
      <c r="AH43" s="20">
        <f t="shared" si="5"/>
        <v>14.5</v>
      </c>
      <c r="AI43" s="20">
        <v>0</v>
      </c>
    </row>
    <row r="44" spans="1:35" ht="42.75" x14ac:dyDescent="0.25">
      <c r="A44" s="10" t="s">
        <v>66</v>
      </c>
      <c r="B44" s="11">
        <v>25755277</v>
      </c>
      <c r="C44" s="12" t="s">
        <v>67</v>
      </c>
      <c r="D44" s="11">
        <v>8373997</v>
      </c>
      <c r="E44" s="11" t="s">
        <v>33</v>
      </c>
      <c r="F44" s="11">
        <v>2015</v>
      </c>
      <c r="G44" s="13" t="s">
        <v>21</v>
      </c>
      <c r="H44" s="14">
        <v>15.7</v>
      </c>
      <c r="I44" s="15"/>
      <c r="J44" s="15"/>
      <c r="K44" s="15">
        <v>2</v>
      </c>
      <c r="L44" s="15">
        <v>0</v>
      </c>
      <c r="M44" s="15">
        <v>0</v>
      </c>
      <c r="N44" s="15">
        <v>17.7</v>
      </c>
      <c r="O44" s="15">
        <f t="shared" si="30"/>
        <v>17.7</v>
      </c>
      <c r="P44" s="15">
        <f t="shared" si="0"/>
        <v>2</v>
      </c>
      <c r="Q44" s="15">
        <f t="shared" si="25"/>
        <v>15.7</v>
      </c>
      <c r="R44" s="15"/>
      <c r="S44" s="15">
        <v>17.7</v>
      </c>
      <c r="T44" s="15">
        <f t="shared" si="2"/>
        <v>15.7</v>
      </c>
      <c r="U44" s="15"/>
      <c r="V44" s="15">
        <f t="shared" si="3"/>
        <v>0</v>
      </c>
      <c r="W44" s="15">
        <f t="shared" si="4"/>
        <v>0</v>
      </c>
      <c r="X44" s="15"/>
      <c r="Y44" s="15"/>
      <c r="Z44" s="15"/>
      <c r="AA44" s="15"/>
      <c r="AB44" s="16" t="s">
        <v>70</v>
      </c>
      <c r="AC44" s="17" t="s">
        <v>22</v>
      </c>
      <c r="AD44" s="18">
        <v>0</v>
      </c>
      <c r="AE44" s="19"/>
      <c r="AF44" s="19">
        <v>15.7</v>
      </c>
      <c r="AG44" s="20">
        <v>0</v>
      </c>
      <c r="AH44" s="20">
        <f t="shared" si="5"/>
        <v>17.7</v>
      </c>
      <c r="AI44" s="20">
        <v>0</v>
      </c>
    </row>
    <row r="45" spans="1:35" ht="42.75" x14ac:dyDescent="0.25">
      <c r="A45" s="23" t="s">
        <v>71</v>
      </c>
      <c r="B45" s="11">
        <v>27027864</v>
      </c>
      <c r="C45" s="12" t="s">
        <v>72</v>
      </c>
      <c r="D45" s="11">
        <v>2901639</v>
      </c>
      <c r="E45" s="11" t="s">
        <v>73</v>
      </c>
      <c r="F45" s="11">
        <v>2015</v>
      </c>
      <c r="G45" s="13" t="s">
        <v>21</v>
      </c>
      <c r="H45" s="14">
        <v>2.7</v>
      </c>
      <c r="I45" s="15"/>
      <c r="J45" s="15"/>
      <c r="K45" s="15"/>
      <c r="L45" s="15">
        <v>0</v>
      </c>
      <c r="M45" s="15">
        <v>0</v>
      </c>
      <c r="N45" s="15">
        <v>2.7</v>
      </c>
      <c r="O45" s="15">
        <f t="shared" si="30"/>
        <v>2.7</v>
      </c>
      <c r="P45" s="15">
        <f t="shared" si="0"/>
        <v>0</v>
      </c>
      <c r="Q45" s="15">
        <f t="shared" si="25"/>
        <v>2.7</v>
      </c>
      <c r="R45" s="15"/>
      <c r="S45" s="15">
        <v>2.7</v>
      </c>
      <c r="T45" s="15">
        <f t="shared" si="2"/>
        <v>2.7</v>
      </c>
      <c r="U45" s="15"/>
      <c r="V45" s="15">
        <f t="shared" si="3"/>
        <v>0</v>
      </c>
      <c r="W45" s="15">
        <f t="shared" si="4"/>
        <v>0</v>
      </c>
      <c r="X45" s="15"/>
      <c r="Y45" s="15"/>
      <c r="Z45" s="15"/>
      <c r="AA45" s="15"/>
      <c r="AB45" s="16"/>
      <c r="AC45" s="17" t="s">
        <v>22</v>
      </c>
      <c r="AD45" s="18">
        <v>0</v>
      </c>
      <c r="AE45" s="19"/>
      <c r="AF45" s="19">
        <v>2.7</v>
      </c>
      <c r="AG45" s="20">
        <v>0</v>
      </c>
      <c r="AH45" s="20">
        <f t="shared" si="5"/>
        <v>2.7</v>
      </c>
      <c r="AI45" s="20">
        <v>0</v>
      </c>
    </row>
    <row r="46" spans="1:35" ht="42.75" x14ac:dyDescent="0.25">
      <c r="A46" s="23" t="s">
        <v>71</v>
      </c>
      <c r="B46" s="11">
        <v>27027864</v>
      </c>
      <c r="C46" s="12" t="s">
        <v>72</v>
      </c>
      <c r="D46" s="11">
        <v>8618999</v>
      </c>
      <c r="E46" s="11" t="s">
        <v>29</v>
      </c>
      <c r="F46" s="11">
        <v>2015</v>
      </c>
      <c r="G46" s="13" t="s">
        <v>21</v>
      </c>
      <c r="H46" s="14">
        <v>4.2</v>
      </c>
      <c r="I46" s="15"/>
      <c r="J46" s="15"/>
      <c r="K46" s="15">
        <v>2</v>
      </c>
      <c r="L46" s="15">
        <v>0</v>
      </c>
      <c r="M46" s="15">
        <v>0</v>
      </c>
      <c r="N46" s="15">
        <v>4.7919999999999998</v>
      </c>
      <c r="O46" s="15">
        <f t="shared" si="30"/>
        <v>4.7919999999999998</v>
      </c>
      <c r="P46" s="15">
        <f t="shared" si="0"/>
        <v>0.59199999999999964</v>
      </c>
      <c r="Q46" s="15">
        <f t="shared" si="25"/>
        <v>4.2</v>
      </c>
      <c r="R46" s="15"/>
      <c r="S46" s="15">
        <v>4.7919999999999998</v>
      </c>
      <c r="T46" s="15">
        <f t="shared" si="2"/>
        <v>4.2</v>
      </c>
      <c r="U46" s="15"/>
      <c r="V46" s="15">
        <f t="shared" si="3"/>
        <v>0</v>
      </c>
      <c r="W46" s="15">
        <f t="shared" si="4"/>
        <v>0</v>
      </c>
      <c r="X46" s="15"/>
      <c r="Y46" s="15"/>
      <c r="Z46" s="15"/>
      <c r="AA46" s="15"/>
      <c r="AB46" s="16" t="s">
        <v>74</v>
      </c>
      <c r="AC46" s="17" t="s">
        <v>22</v>
      </c>
      <c r="AD46" s="18">
        <v>0</v>
      </c>
      <c r="AE46" s="19"/>
      <c r="AF46" s="19">
        <v>4.2</v>
      </c>
      <c r="AG46" s="20">
        <v>0</v>
      </c>
      <c r="AH46" s="20">
        <f t="shared" si="5"/>
        <v>6.2</v>
      </c>
      <c r="AI46" s="20">
        <v>0</v>
      </c>
    </row>
    <row r="47" spans="1:35" ht="42.75" x14ac:dyDescent="0.25">
      <c r="A47" s="10" t="s">
        <v>71</v>
      </c>
      <c r="B47" s="11">
        <v>27027864</v>
      </c>
      <c r="C47" s="12" t="s">
        <v>72</v>
      </c>
      <c r="D47" s="11">
        <v>4780784</v>
      </c>
      <c r="E47" s="11" t="s">
        <v>75</v>
      </c>
      <c r="F47" s="11">
        <v>2015</v>
      </c>
      <c r="G47" s="13" t="s">
        <v>21</v>
      </c>
      <c r="H47" s="14">
        <v>6</v>
      </c>
      <c r="I47" s="15"/>
      <c r="J47" s="15"/>
      <c r="K47" s="15"/>
      <c r="L47" s="15">
        <v>22</v>
      </c>
      <c r="M47" s="15">
        <v>0</v>
      </c>
      <c r="N47" s="15">
        <v>6.6369999999999996</v>
      </c>
      <c r="O47" s="15">
        <f t="shared" si="30"/>
        <v>6.6369999999999996</v>
      </c>
      <c r="P47" s="15">
        <f t="shared" si="0"/>
        <v>0.63699999999999957</v>
      </c>
      <c r="Q47" s="15">
        <f t="shared" si="25"/>
        <v>6</v>
      </c>
      <c r="R47" s="15"/>
      <c r="S47" s="15">
        <v>6.6369999999999996</v>
      </c>
      <c r="T47" s="15">
        <f t="shared" si="2"/>
        <v>6</v>
      </c>
      <c r="U47" s="15"/>
      <c r="V47" s="15">
        <f t="shared" si="3"/>
        <v>0</v>
      </c>
      <c r="W47" s="15">
        <f t="shared" si="4"/>
        <v>0</v>
      </c>
      <c r="X47" s="15"/>
      <c r="Y47" s="15"/>
      <c r="Z47" s="15"/>
      <c r="AA47" s="15"/>
      <c r="AB47" s="16"/>
      <c r="AC47" s="17" t="s">
        <v>22</v>
      </c>
      <c r="AD47" s="18">
        <v>0</v>
      </c>
      <c r="AE47" s="19"/>
      <c r="AF47" s="19">
        <v>6</v>
      </c>
      <c r="AG47" s="20">
        <v>0</v>
      </c>
      <c r="AH47" s="20">
        <f t="shared" si="5"/>
        <v>6</v>
      </c>
      <c r="AI47" s="20">
        <v>0</v>
      </c>
    </row>
    <row r="48" spans="1:35" ht="42.75" x14ac:dyDescent="0.25">
      <c r="A48" s="10" t="s">
        <v>71</v>
      </c>
      <c r="B48" s="11">
        <v>27027864</v>
      </c>
      <c r="C48" s="12" t="s">
        <v>72</v>
      </c>
      <c r="D48" s="11">
        <v>3950042</v>
      </c>
      <c r="E48" s="11" t="s">
        <v>68</v>
      </c>
      <c r="F48" s="11">
        <v>2015</v>
      </c>
      <c r="G48" s="13" t="s">
        <v>21</v>
      </c>
      <c r="H48" s="14">
        <v>7.49</v>
      </c>
      <c r="I48" s="15"/>
      <c r="J48" s="15"/>
      <c r="K48" s="15"/>
      <c r="L48" s="15">
        <v>0</v>
      </c>
      <c r="M48" s="15">
        <v>0</v>
      </c>
      <c r="N48" s="15">
        <v>7.8109999999999999</v>
      </c>
      <c r="O48" s="15">
        <f t="shared" si="30"/>
        <v>7.8109999999999999</v>
      </c>
      <c r="P48" s="15">
        <f t="shared" si="0"/>
        <v>0.32099999999999973</v>
      </c>
      <c r="Q48" s="15">
        <f t="shared" si="25"/>
        <v>7.49</v>
      </c>
      <c r="R48" s="15"/>
      <c r="S48" s="15">
        <v>7.8109999999999999</v>
      </c>
      <c r="T48" s="15">
        <f t="shared" si="2"/>
        <v>7.49</v>
      </c>
      <c r="U48" s="15"/>
      <c r="V48" s="15">
        <f t="shared" si="3"/>
        <v>0</v>
      </c>
      <c r="W48" s="15">
        <f t="shared" si="4"/>
        <v>0</v>
      </c>
      <c r="X48" s="15"/>
      <c r="Y48" s="15"/>
      <c r="Z48" s="15"/>
      <c r="AA48" s="15"/>
      <c r="AB48" s="16"/>
      <c r="AC48" s="17" t="s">
        <v>22</v>
      </c>
      <c r="AD48" s="18">
        <v>0</v>
      </c>
      <c r="AE48" s="19"/>
      <c r="AF48" s="19">
        <v>7.49</v>
      </c>
      <c r="AG48" s="20">
        <v>0</v>
      </c>
      <c r="AH48" s="20">
        <f t="shared" si="5"/>
        <v>7.49</v>
      </c>
      <c r="AI48" s="20">
        <v>0</v>
      </c>
    </row>
    <row r="49" spans="1:35" ht="42.75" x14ac:dyDescent="0.25">
      <c r="A49" s="10" t="s">
        <v>71</v>
      </c>
      <c r="B49" s="11">
        <v>27027864</v>
      </c>
      <c r="C49" s="12" t="s">
        <v>72</v>
      </c>
      <c r="D49" s="11">
        <v>6451839</v>
      </c>
      <c r="E49" s="11" t="s">
        <v>33</v>
      </c>
      <c r="F49" s="11">
        <v>2015</v>
      </c>
      <c r="G49" s="13" t="s">
        <v>21</v>
      </c>
      <c r="H49" s="14">
        <v>7.4859999999999998</v>
      </c>
      <c r="I49" s="15"/>
      <c r="J49" s="15"/>
      <c r="K49" s="15"/>
      <c r="L49" s="15">
        <v>0</v>
      </c>
      <c r="M49" s="15">
        <v>0</v>
      </c>
      <c r="N49" s="15">
        <v>7.7060000000000004</v>
      </c>
      <c r="O49" s="15">
        <f t="shared" si="30"/>
        <v>7.7060000000000004</v>
      </c>
      <c r="P49" s="15">
        <f t="shared" si="0"/>
        <v>0.22000000000000064</v>
      </c>
      <c r="Q49" s="15">
        <f t="shared" si="25"/>
        <v>7.4859999999999998</v>
      </c>
      <c r="R49" s="15"/>
      <c r="S49" s="15">
        <v>7.7060000000000004</v>
      </c>
      <c r="T49" s="15">
        <f t="shared" si="2"/>
        <v>7.4859999999999998</v>
      </c>
      <c r="U49" s="15"/>
      <c r="V49" s="15">
        <f t="shared" si="3"/>
        <v>0</v>
      </c>
      <c r="W49" s="15">
        <f t="shared" si="4"/>
        <v>0</v>
      </c>
      <c r="X49" s="15"/>
      <c r="Y49" s="15"/>
      <c r="Z49" s="15"/>
      <c r="AA49" s="15"/>
      <c r="AB49" s="16"/>
      <c r="AC49" s="17" t="s">
        <v>22</v>
      </c>
      <c r="AD49" s="18">
        <v>0</v>
      </c>
      <c r="AE49" s="19"/>
      <c r="AF49" s="19">
        <v>7.4859999999999998</v>
      </c>
      <c r="AG49" s="20">
        <v>0</v>
      </c>
      <c r="AH49" s="20">
        <f t="shared" si="5"/>
        <v>7.4859999999999998</v>
      </c>
      <c r="AI49" s="20">
        <v>0</v>
      </c>
    </row>
    <row r="50" spans="1:35" ht="42.75" x14ac:dyDescent="0.25">
      <c r="A50" s="10" t="s">
        <v>76</v>
      </c>
      <c r="B50" s="11">
        <v>560618</v>
      </c>
      <c r="C50" s="12" t="s">
        <v>77</v>
      </c>
      <c r="D50" s="11">
        <v>6933252</v>
      </c>
      <c r="E50" s="11" t="s">
        <v>49</v>
      </c>
      <c r="F50" s="11">
        <v>2015</v>
      </c>
      <c r="G50" s="13" t="s">
        <v>21</v>
      </c>
      <c r="H50" s="14">
        <v>7</v>
      </c>
      <c r="I50" s="15"/>
      <c r="J50" s="15"/>
      <c r="K50" s="15"/>
      <c r="L50" s="15">
        <v>0</v>
      </c>
      <c r="M50" s="15">
        <v>0</v>
      </c>
      <c r="N50" s="15">
        <v>7</v>
      </c>
      <c r="O50" s="15">
        <f t="shared" si="30"/>
        <v>7</v>
      </c>
      <c r="P50" s="15">
        <f t="shared" si="0"/>
        <v>0</v>
      </c>
      <c r="Q50" s="15">
        <f t="shared" si="25"/>
        <v>7</v>
      </c>
      <c r="R50" s="15"/>
      <c r="S50" s="15">
        <v>7</v>
      </c>
      <c r="T50" s="15">
        <f t="shared" si="2"/>
        <v>7</v>
      </c>
      <c r="U50" s="15"/>
      <c r="V50" s="15">
        <f t="shared" si="3"/>
        <v>0</v>
      </c>
      <c r="W50" s="15">
        <f t="shared" si="4"/>
        <v>0</v>
      </c>
      <c r="X50" s="15"/>
      <c r="Y50" s="15"/>
      <c r="Z50" s="15"/>
      <c r="AA50" s="15"/>
      <c r="AB50" s="16"/>
      <c r="AC50" s="17" t="s">
        <v>22</v>
      </c>
      <c r="AD50" s="18">
        <v>0</v>
      </c>
      <c r="AE50" s="19"/>
      <c r="AF50" s="19">
        <v>7</v>
      </c>
      <c r="AG50" s="20">
        <v>0</v>
      </c>
      <c r="AH50" s="20">
        <f t="shared" si="5"/>
        <v>7</v>
      </c>
      <c r="AI50" s="20">
        <v>0</v>
      </c>
    </row>
    <row r="51" spans="1:35" ht="42.75" x14ac:dyDescent="0.25">
      <c r="A51" s="10" t="s">
        <v>78</v>
      </c>
      <c r="B51" s="11">
        <v>25852957</v>
      </c>
      <c r="C51" s="12" t="s">
        <v>79</v>
      </c>
      <c r="D51" s="11">
        <v>8030656</v>
      </c>
      <c r="E51" s="11" t="s">
        <v>58</v>
      </c>
      <c r="F51" s="11">
        <v>2015</v>
      </c>
      <c r="G51" s="13" t="s">
        <v>21</v>
      </c>
      <c r="H51" s="14">
        <v>6.35</v>
      </c>
      <c r="I51" s="15"/>
      <c r="J51" s="15"/>
      <c r="K51" s="15"/>
      <c r="L51" s="15">
        <v>2</v>
      </c>
      <c r="M51" s="15">
        <v>0</v>
      </c>
      <c r="N51" s="15">
        <v>6.3470000000000004</v>
      </c>
      <c r="O51" s="15">
        <f t="shared" si="30"/>
        <v>6.3470000000000004</v>
      </c>
      <c r="P51" s="15">
        <f t="shared" si="0"/>
        <v>-2.9999999999992255E-3</v>
      </c>
      <c r="Q51" s="15">
        <f>O51</f>
        <v>6.3470000000000004</v>
      </c>
      <c r="R51" s="15"/>
      <c r="S51" s="15">
        <v>6.3470000000000004</v>
      </c>
      <c r="T51" s="15">
        <f t="shared" si="2"/>
        <v>6.3470000000000004</v>
      </c>
      <c r="U51" s="15"/>
      <c r="V51" s="15">
        <f t="shared" si="3"/>
        <v>0</v>
      </c>
      <c r="W51" s="15">
        <f t="shared" si="4"/>
        <v>0</v>
      </c>
      <c r="X51" s="15"/>
      <c r="Y51" s="15"/>
      <c r="Z51" s="15"/>
      <c r="AA51" s="15"/>
      <c r="AB51" s="16"/>
      <c r="AC51" s="17" t="s">
        <v>22</v>
      </c>
      <c r="AD51" s="18">
        <v>0</v>
      </c>
      <c r="AE51" s="19"/>
      <c r="AF51" s="19">
        <v>6.35</v>
      </c>
      <c r="AG51" s="20">
        <v>0</v>
      </c>
      <c r="AH51" s="20">
        <f t="shared" si="5"/>
        <v>6.35</v>
      </c>
      <c r="AI51" s="20">
        <v>0</v>
      </c>
    </row>
    <row r="52" spans="1:35" ht="42.75" x14ac:dyDescent="0.25">
      <c r="A52" s="10" t="s">
        <v>78</v>
      </c>
      <c r="B52" s="11">
        <v>25852957</v>
      </c>
      <c r="C52" s="12" t="s">
        <v>79</v>
      </c>
      <c r="D52" s="11">
        <v>1108873</v>
      </c>
      <c r="E52" s="11" t="s">
        <v>20</v>
      </c>
      <c r="F52" s="11">
        <v>2015</v>
      </c>
      <c r="G52" s="13" t="s">
        <v>21</v>
      </c>
      <c r="H52" s="14">
        <v>2.1579999999999999</v>
      </c>
      <c r="I52" s="15"/>
      <c r="J52" s="15"/>
      <c r="K52" s="15"/>
      <c r="L52" s="15">
        <v>0</v>
      </c>
      <c r="M52" s="15">
        <v>0</v>
      </c>
      <c r="N52" s="15">
        <v>2.16</v>
      </c>
      <c r="O52" s="15">
        <f t="shared" si="30"/>
        <v>2.16</v>
      </c>
      <c r="P52" s="15">
        <f t="shared" si="0"/>
        <v>2.0000000000002238E-3</v>
      </c>
      <c r="Q52" s="15">
        <f t="shared" ref="Q52:Q101" si="31">H52</f>
        <v>2.1579999999999999</v>
      </c>
      <c r="R52" s="15"/>
      <c r="S52" s="15">
        <v>2.16</v>
      </c>
      <c r="T52" s="15">
        <f t="shared" si="2"/>
        <v>2.1579999999999999</v>
      </c>
      <c r="U52" s="15"/>
      <c r="V52" s="15">
        <f t="shared" si="3"/>
        <v>0</v>
      </c>
      <c r="W52" s="15">
        <f t="shared" si="4"/>
        <v>0</v>
      </c>
      <c r="X52" s="15"/>
      <c r="Y52" s="15"/>
      <c r="Z52" s="15"/>
      <c r="AA52" s="15"/>
      <c r="AB52" s="16"/>
      <c r="AC52" s="17" t="s">
        <v>22</v>
      </c>
      <c r="AD52" s="18">
        <v>0</v>
      </c>
      <c r="AE52" s="19"/>
      <c r="AF52" s="19">
        <v>2.1579999999999999</v>
      </c>
      <c r="AG52" s="20">
        <v>0</v>
      </c>
      <c r="AH52" s="20">
        <f t="shared" si="5"/>
        <v>2.1579999999999999</v>
      </c>
      <c r="AI52" s="20">
        <v>0</v>
      </c>
    </row>
    <row r="53" spans="1:35" ht="42.75" x14ac:dyDescent="0.25">
      <c r="A53" s="10" t="s">
        <v>78</v>
      </c>
      <c r="B53" s="11">
        <v>25852957</v>
      </c>
      <c r="C53" s="12" t="s">
        <v>79</v>
      </c>
      <c r="D53" s="11">
        <v>2100148</v>
      </c>
      <c r="E53" s="11" t="s">
        <v>80</v>
      </c>
      <c r="F53" s="11">
        <v>2015</v>
      </c>
      <c r="G53" s="13" t="s">
        <v>21</v>
      </c>
      <c r="H53" s="14">
        <v>0.9</v>
      </c>
      <c r="I53" s="15"/>
      <c r="J53" s="15"/>
      <c r="K53" s="15"/>
      <c r="L53" s="15">
        <v>0</v>
      </c>
      <c r="M53" s="15">
        <v>0</v>
      </c>
      <c r="N53" s="15">
        <v>0.9</v>
      </c>
      <c r="O53" s="15">
        <f t="shared" si="30"/>
        <v>0.9</v>
      </c>
      <c r="P53" s="15">
        <f t="shared" si="0"/>
        <v>0</v>
      </c>
      <c r="Q53" s="15">
        <f t="shared" si="31"/>
        <v>0.9</v>
      </c>
      <c r="R53" s="15"/>
      <c r="S53" s="15">
        <v>0.9</v>
      </c>
      <c r="T53" s="15">
        <f t="shared" si="2"/>
        <v>0.9</v>
      </c>
      <c r="U53" s="15"/>
      <c r="V53" s="15">
        <f t="shared" si="3"/>
        <v>0</v>
      </c>
      <c r="W53" s="15">
        <f t="shared" si="4"/>
        <v>0</v>
      </c>
      <c r="X53" s="15"/>
      <c r="Y53" s="15"/>
      <c r="Z53" s="15"/>
      <c r="AA53" s="15"/>
      <c r="AB53" s="16"/>
      <c r="AC53" s="17" t="s">
        <v>22</v>
      </c>
      <c r="AD53" s="18">
        <v>0</v>
      </c>
      <c r="AE53" s="19"/>
      <c r="AF53" s="19">
        <v>0.9</v>
      </c>
      <c r="AG53" s="20">
        <v>0</v>
      </c>
      <c r="AH53" s="20">
        <f t="shared" si="5"/>
        <v>0.9</v>
      </c>
      <c r="AI53" s="20">
        <v>0</v>
      </c>
    </row>
    <row r="54" spans="1:35" ht="59.25" customHeight="1" x14ac:dyDescent="0.25">
      <c r="A54" s="10" t="s">
        <v>81</v>
      </c>
      <c r="B54" s="11">
        <v>42766214</v>
      </c>
      <c r="C54" s="12" t="s">
        <v>82</v>
      </c>
      <c r="D54" s="11">
        <v>4879530</v>
      </c>
      <c r="E54" s="11" t="s">
        <v>42</v>
      </c>
      <c r="F54" s="11">
        <v>2015</v>
      </c>
      <c r="G54" s="13" t="s">
        <v>26</v>
      </c>
      <c r="H54" s="14">
        <v>56</v>
      </c>
      <c r="I54" s="15"/>
      <c r="J54" s="15"/>
      <c r="K54" s="15"/>
      <c r="L54" s="15">
        <v>56</v>
      </c>
      <c r="M54" s="15">
        <v>0</v>
      </c>
      <c r="N54" s="15">
        <v>26.54</v>
      </c>
      <c r="O54" s="15">
        <f t="shared" ref="O54:O56" si="32">L54</f>
        <v>56</v>
      </c>
      <c r="P54" s="15">
        <f t="shared" si="0"/>
        <v>0</v>
      </c>
      <c r="Q54" s="15">
        <f t="shared" si="31"/>
        <v>56</v>
      </c>
      <c r="R54" s="15"/>
      <c r="S54" s="15">
        <v>56</v>
      </c>
      <c r="T54" s="15">
        <f t="shared" si="2"/>
        <v>56</v>
      </c>
      <c r="U54" s="15"/>
      <c r="V54" s="15">
        <f t="shared" si="3"/>
        <v>0</v>
      </c>
      <c r="W54" s="15">
        <f t="shared" si="4"/>
        <v>0</v>
      </c>
      <c r="X54" s="15"/>
      <c r="Y54" s="15"/>
      <c r="Z54" s="15"/>
      <c r="AA54" s="15"/>
      <c r="AB54" s="16"/>
      <c r="AC54" s="17" t="s">
        <v>22</v>
      </c>
      <c r="AD54" s="18">
        <v>0</v>
      </c>
      <c r="AE54" s="19"/>
      <c r="AF54" s="19">
        <v>56</v>
      </c>
      <c r="AG54" s="20">
        <v>0</v>
      </c>
      <c r="AH54" s="20">
        <f t="shared" si="5"/>
        <v>56</v>
      </c>
      <c r="AI54" s="20">
        <v>0</v>
      </c>
    </row>
    <row r="55" spans="1:35" ht="56.25" customHeight="1" x14ac:dyDescent="0.25">
      <c r="A55" s="10" t="s">
        <v>81</v>
      </c>
      <c r="B55" s="11">
        <v>42766214</v>
      </c>
      <c r="C55" s="12" t="s">
        <v>82</v>
      </c>
      <c r="D55" s="11">
        <v>6375661</v>
      </c>
      <c r="E55" s="11" t="s">
        <v>27</v>
      </c>
      <c r="F55" s="11">
        <v>2015</v>
      </c>
      <c r="G55" s="13" t="s">
        <v>26</v>
      </c>
      <c r="H55" s="14">
        <v>76</v>
      </c>
      <c r="I55" s="15"/>
      <c r="J55" s="15"/>
      <c r="K55" s="15"/>
      <c r="L55" s="15">
        <v>76</v>
      </c>
      <c r="M55" s="15">
        <v>0</v>
      </c>
      <c r="N55" s="15">
        <v>46.265000000000001</v>
      </c>
      <c r="O55" s="15">
        <f t="shared" si="32"/>
        <v>76</v>
      </c>
      <c r="P55" s="15">
        <f t="shared" si="0"/>
        <v>0</v>
      </c>
      <c r="Q55" s="15">
        <f t="shared" si="31"/>
        <v>76</v>
      </c>
      <c r="R55" s="15"/>
      <c r="S55" s="15">
        <v>76</v>
      </c>
      <c r="T55" s="15">
        <f t="shared" si="2"/>
        <v>76</v>
      </c>
      <c r="U55" s="15"/>
      <c r="V55" s="15">
        <f t="shared" si="3"/>
        <v>0</v>
      </c>
      <c r="W55" s="15">
        <f t="shared" si="4"/>
        <v>0</v>
      </c>
      <c r="X55" s="15"/>
      <c r="Y55" s="15"/>
      <c r="Z55" s="15"/>
      <c r="AA55" s="15"/>
      <c r="AB55" s="16"/>
      <c r="AC55" s="17" t="s">
        <v>22</v>
      </c>
      <c r="AD55" s="18">
        <v>0</v>
      </c>
      <c r="AE55" s="19"/>
      <c r="AF55" s="19">
        <v>76</v>
      </c>
      <c r="AG55" s="20">
        <v>0</v>
      </c>
      <c r="AH55" s="20">
        <f t="shared" si="5"/>
        <v>76</v>
      </c>
      <c r="AI55" s="20">
        <v>0</v>
      </c>
    </row>
    <row r="56" spans="1:35" ht="55.5" customHeight="1" x14ac:dyDescent="0.25">
      <c r="A56" s="10" t="s">
        <v>81</v>
      </c>
      <c r="B56" s="11">
        <v>42766214</v>
      </c>
      <c r="C56" s="12" t="s">
        <v>82</v>
      </c>
      <c r="D56" s="11">
        <v>2981147</v>
      </c>
      <c r="E56" s="11" t="s">
        <v>83</v>
      </c>
      <c r="F56" s="11">
        <v>2015</v>
      </c>
      <c r="G56" s="13" t="s">
        <v>26</v>
      </c>
      <c r="H56" s="14">
        <v>12</v>
      </c>
      <c r="I56" s="15"/>
      <c r="J56" s="15"/>
      <c r="K56" s="15">
        <v>2</v>
      </c>
      <c r="L56" s="15">
        <v>12</v>
      </c>
      <c r="M56" s="15">
        <v>0</v>
      </c>
      <c r="N56" s="15">
        <v>5.4749999999999996</v>
      </c>
      <c r="O56" s="15">
        <f t="shared" si="32"/>
        <v>12</v>
      </c>
      <c r="P56" s="15">
        <f t="shared" si="0"/>
        <v>0</v>
      </c>
      <c r="Q56" s="15">
        <f t="shared" si="31"/>
        <v>12</v>
      </c>
      <c r="R56" s="15"/>
      <c r="S56" s="15">
        <v>12</v>
      </c>
      <c r="T56" s="15">
        <f t="shared" si="2"/>
        <v>12</v>
      </c>
      <c r="U56" s="15"/>
      <c r="V56" s="15">
        <f t="shared" si="3"/>
        <v>0</v>
      </c>
      <c r="W56" s="15">
        <f t="shared" si="4"/>
        <v>0</v>
      </c>
      <c r="X56" s="15"/>
      <c r="Y56" s="15"/>
      <c r="Z56" s="15"/>
      <c r="AA56" s="15"/>
      <c r="AB56" s="16" t="s">
        <v>74</v>
      </c>
      <c r="AC56" s="17" t="s">
        <v>22</v>
      </c>
      <c r="AD56" s="18">
        <v>0</v>
      </c>
      <c r="AE56" s="19"/>
      <c r="AF56" s="19">
        <v>12</v>
      </c>
      <c r="AG56" s="20">
        <v>0</v>
      </c>
      <c r="AH56" s="20">
        <f t="shared" si="5"/>
        <v>14</v>
      </c>
      <c r="AI56" s="20">
        <v>0</v>
      </c>
    </row>
    <row r="57" spans="1:35" ht="57.75" customHeight="1" x14ac:dyDescent="0.25">
      <c r="A57" s="10" t="s">
        <v>81</v>
      </c>
      <c r="B57" s="11">
        <v>42766214</v>
      </c>
      <c r="C57" s="12" t="s">
        <v>82</v>
      </c>
      <c r="D57" s="11">
        <v>7690738</v>
      </c>
      <c r="E57" s="11" t="s">
        <v>58</v>
      </c>
      <c r="F57" s="11">
        <v>2015</v>
      </c>
      <c r="G57" s="13" t="s">
        <v>21</v>
      </c>
      <c r="H57" s="14">
        <v>9</v>
      </c>
      <c r="I57" s="15"/>
      <c r="J57" s="15"/>
      <c r="K57" s="15"/>
      <c r="L57" s="15">
        <v>12</v>
      </c>
      <c r="M57" s="15">
        <v>0</v>
      </c>
      <c r="N57" s="15">
        <v>9.0749999999999993</v>
      </c>
      <c r="O57" s="15">
        <f t="shared" ref="O57:O58" si="33">N57</f>
        <v>9.0749999999999993</v>
      </c>
      <c r="P57" s="15">
        <f t="shared" si="0"/>
        <v>7.4999999999999289E-2</v>
      </c>
      <c r="Q57" s="15">
        <f t="shared" si="31"/>
        <v>9</v>
      </c>
      <c r="R57" s="15"/>
      <c r="S57" s="15">
        <v>9.0749999999999993</v>
      </c>
      <c r="T57" s="15">
        <f t="shared" si="2"/>
        <v>9</v>
      </c>
      <c r="U57" s="15"/>
      <c r="V57" s="15">
        <f t="shared" si="3"/>
        <v>0</v>
      </c>
      <c r="W57" s="15">
        <f t="shared" si="4"/>
        <v>0</v>
      </c>
      <c r="X57" s="15"/>
      <c r="Y57" s="15"/>
      <c r="Z57" s="15"/>
      <c r="AA57" s="15"/>
      <c r="AB57" s="16"/>
      <c r="AC57" s="17" t="s">
        <v>22</v>
      </c>
      <c r="AD57" s="18">
        <v>0</v>
      </c>
      <c r="AE57" s="19"/>
      <c r="AF57" s="19">
        <v>9</v>
      </c>
      <c r="AG57" s="20">
        <v>0</v>
      </c>
      <c r="AH57" s="20">
        <f t="shared" si="5"/>
        <v>9</v>
      </c>
      <c r="AI57" s="20">
        <v>0</v>
      </c>
    </row>
    <row r="58" spans="1:35" ht="75" customHeight="1" x14ac:dyDescent="0.25">
      <c r="A58" s="10" t="s">
        <v>81</v>
      </c>
      <c r="B58" s="11">
        <v>42766214</v>
      </c>
      <c r="C58" s="12" t="s">
        <v>82</v>
      </c>
      <c r="D58" s="11">
        <v>6047614</v>
      </c>
      <c r="E58" s="11" t="s">
        <v>20</v>
      </c>
      <c r="F58" s="11">
        <v>2019</v>
      </c>
      <c r="G58" s="13" t="s">
        <v>21</v>
      </c>
      <c r="H58" s="14">
        <v>3.62</v>
      </c>
      <c r="I58" s="15"/>
      <c r="J58" s="15"/>
      <c r="K58" s="15"/>
      <c r="L58" s="15">
        <v>0</v>
      </c>
      <c r="M58" s="15">
        <v>0</v>
      </c>
      <c r="N58" s="15">
        <v>4.0199999999999996</v>
      </c>
      <c r="O58" s="15">
        <f t="shared" si="33"/>
        <v>4.0199999999999996</v>
      </c>
      <c r="P58" s="15">
        <f t="shared" si="0"/>
        <v>0.39999999999999947</v>
      </c>
      <c r="Q58" s="15">
        <f t="shared" si="31"/>
        <v>3.62</v>
      </c>
      <c r="R58" s="15"/>
      <c r="S58" s="15">
        <v>4.0199999999999996</v>
      </c>
      <c r="T58" s="15">
        <f t="shared" si="2"/>
        <v>3.62</v>
      </c>
      <c r="U58" s="15"/>
      <c r="V58" s="15">
        <f t="shared" si="3"/>
        <v>0</v>
      </c>
      <c r="W58" s="15">
        <f t="shared" si="4"/>
        <v>0</v>
      </c>
      <c r="X58" s="15"/>
      <c r="Y58" s="15"/>
      <c r="Z58" s="15"/>
      <c r="AA58" s="15"/>
      <c r="AB58" s="16" t="s">
        <v>84</v>
      </c>
      <c r="AC58" s="17" t="s">
        <v>22</v>
      </c>
      <c r="AD58" s="18">
        <v>0</v>
      </c>
      <c r="AE58" s="19"/>
      <c r="AF58" s="19">
        <v>0</v>
      </c>
      <c r="AG58" s="20" t="s">
        <v>85</v>
      </c>
      <c r="AH58" s="20">
        <f t="shared" si="5"/>
        <v>3.62</v>
      </c>
      <c r="AI58" s="20">
        <v>0</v>
      </c>
    </row>
    <row r="59" spans="1:35" ht="71.25" x14ac:dyDescent="0.25">
      <c r="A59" s="10" t="s">
        <v>86</v>
      </c>
      <c r="B59" s="11">
        <v>71197737</v>
      </c>
      <c r="C59" s="12" t="s">
        <v>87</v>
      </c>
      <c r="D59" s="11">
        <v>6214333</v>
      </c>
      <c r="E59" s="11" t="s">
        <v>41</v>
      </c>
      <c r="F59" s="11">
        <v>2015</v>
      </c>
      <c r="G59" s="13" t="s">
        <v>26</v>
      </c>
      <c r="H59" s="14">
        <v>115</v>
      </c>
      <c r="I59" s="15"/>
      <c r="J59" s="15"/>
      <c r="K59" s="15"/>
      <c r="L59" s="15">
        <v>115</v>
      </c>
      <c r="M59" s="15">
        <v>0</v>
      </c>
      <c r="N59" s="15">
        <v>63.625</v>
      </c>
      <c r="O59" s="15">
        <f t="shared" ref="O59:O61" si="34">L59</f>
        <v>115</v>
      </c>
      <c r="P59" s="15">
        <f t="shared" si="0"/>
        <v>0</v>
      </c>
      <c r="Q59" s="15">
        <f t="shared" si="31"/>
        <v>115</v>
      </c>
      <c r="R59" s="15"/>
      <c r="S59" s="15">
        <v>115</v>
      </c>
      <c r="T59" s="15">
        <f t="shared" si="2"/>
        <v>115</v>
      </c>
      <c r="U59" s="15"/>
      <c r="V59" s="15">
        <f t="shared" si="3"/>
        <v>0</v>
      </c>
      <c r="W59" s="15">
        <f t="shared" si="4"/>
        <v>0</v>
      </c>
      <c r="X59" s="15"/>
      <c r="Y59" s="15"/>
      <c r="Z59" s="15"/>
      <c r="AA59" s="15"/>
      <c r="AB59" s="16"/>
      <c r="AC59" s="17" t="s">
        <v>22</v>
      </c>
      <c r="AD59" s="18">
        <v>1</v>
      </c>
      <c r="AE59" s="19"/>
      <c r="AF59" s="19">
        <v>115</v>
      </c>
      <c r="AG59" s="20">
        <v>0</v>
      </c>
      <c r="AH59" s="20">
        <f t="shared" si="5"/>
        <v>115</v>
      </c>
      <c r="AI59" s="20">
        <v>0</v>
      </c>
    </row>
    <row r="60" spans="1:35" ht="42.75" x14ac:dyDescent="0.25">
      <c r="A60" s="10" t="s">
        <v>88</v>
      </c>
      <c r="B60" s="11">
        <v>61985864</v>
      </c>
      <c r="C60" s="12" t="s">
        <v>89</v>
      </c>
      <c r="D60" s="11">
        <v>8921686</v>
      </c>
      <c r="E60" s="11" t="s">
        <v>42</v>
      </c>
      <c r="F60" s="11">
        <v>2015</v>
      </c>
      <c r="G60" s="13" t="s">
        <v>26</v>
      </c>
      <c r="H60" s="14">
        <v>105</v>
      </c>
      <c r="I60" s="15"/>
      <c r="J60" s="15"/>
      <c r="K60" s="15"/>
      <c r="L60" s="15">
        <v>105</v>
      </c>
      <c r="M60" s="15">
        <v>0</v>
      </c>
      <c r="N60" s="15">
        <v>48.575000000000003</v>
      </c>
      <c r="O60" s="15">
        <f t="shared" si="34"/>
        <v>105</v>
      </c>
      <c r="P60" s="15">
        <f t="shared" si="0"/>
        <v>0</v>
      </c>
      <c r="Q60" s="15">
        <f t="shared" si="31"/>
        <v>105</v>
      </c>
      <c r="R60" s="15"/>
      <c r="S60" s="15">
        <v>105</v>
      </c>
      <c r="T60" s="15">
        <f t="shared" si="2"/>
        <v>105</v>
      </c>
      <c r="U60" s="15"/>
      <c r="V60" s="15">
        <f t="shared" si="3"/>
        <v>0</v>
      </c>
      <c r="W60" s="15">
        <f t="shared" si="4"/>
        <v>0</v>
      </c>
      <c r="X60" s="15"/>
      <c r="Y60" s="15"/>
      <c r="Z60" s="15"/>
      <c r="AA60" s="15"/>
      <c r="AB60" s="16"/>
      <c r="AC60" s="17" t="s">
        <v>22</v>
      </c>
      <c r="AD60" s="18">
        <v>1</v>
      </c>
      <c r="AE60" s="19"/>
      <c r="AF60" s="19">
        <v>122</v>
      </c>
      <c r="AG60" s="20">
        <v>-17</v>
      </c>
      <c r="AH60" s="20">
        <f t="shared" si="5"/>
        <v>105</v>
      </c>
      <c r="AI60" s="20">
        <v>0</v>
      </c>
    </row>
    <row r="61" spans="1:35" ht="57" x14ac:dyDescent="0.25">
      <c r="A61" s="10" t="s">
        <v>90</v>
      </c>
      <c r="B61" s="11">
        <v>64095771</v>
      </c>
      <c r="C61" s="12" t="s">
        <v>91</v>
      </c>
      <c r="D61" s="11">
        <v>4184171</v>
      </c>
      <c r="E61" s="11" t="s">
        <v>42</v>
      </c>
      <c r="F61" s="11">
        <v>2015</v>
      </c>
      <c r="G61" s="13" t="s">
        <v>26</v>
      </c>
      <c r="H61" s="14">
        <v>40</v>
      </c>
      <c r="I61" s="15"/>
      <c r="J61" s="15"/>
      <c r="K61" s="15"/>
      <c r="L61" s="15">
        <v>40</v>
      </c>
      <c r="M61" s="15">
        <v>0</v>
      </c>
      <c r="N61" s="15">
        <v>15.218</v>
      </c>
      <c r="O61" s="15">
        <f t="shared" si="34"/>
        <v>40</v>
      </c>
      <c r="P61" s="15">
        <f t="shared" si="0"/>
        <v>0</v>
      </c>
      <c r="Q61" s="15">
        <f t="shared" si="31"/>
        <v>40</v>
      </c>
      <c r="R61" s="15"/>
      <c r="S61" s="15">
        <v>40</v>
      </c>
      <c r="T61" s="15">
        <f t="shared" si="2"/>
        <v>40</v>
      </c>
      <c r="U61" s="15"/>
      <c r="V61" s="15">
        <f t="shared" si="3"/>
        <v>0</v>
      </c>
      <c r="W61" s="15">
        <f t="shared" si="4"/>
        <v>0</v>
      </c>
      <c r="X61" s="15"/>
      <c r="Y61" s="15"/>
      <c r="Z61" s="15"/>
      <c r="AA61" s="15"/>
      <c r="AB61" s="16"/>
      <c r="AC61" s="17" t="s">
        <v>22</v>
      </c>
      <c r="AD61" s="18">
        <v>0</v>
      </c>
      <c r="AE61" s="19"/>
      <c r="AF61" s="19">
        <v>40</v>
      </c>
      <c r="AG61" s="20">
        <v>0</v>
      </c>
      <c r="AH61" s="20">
        <f t="shared" si="5"/>
        <v>40</v>
      </c>
      <c r="AI61" s="20">
        <v>0</v>
      </c>
    </row>
    <row r="62" spans="1:35" ht="57" x14ac:dyDescent="0.25">
      <c r="A62" s="10" t="s">
        <v>90</v>
      </c>
      <c r="B62" s="11">
        <v>64095771</v>
      </c>
      <c r="C62" s="12" t="s">
        <v>91</v>
      </c>
      <c r="D62" s="11">
        <v>8700573</v>
      </c>
      <c r="E62" s="11" t="s">
        <v>52</v>
      </c>
      <c r="F62" s="11">
        <v>2015</v>
      </c>
      <c r="G62" s="13" t="s">
        <v>21</v>
      </c>
      <c r="H62" s="14">
        <v>1.5</v>
      </c>
      <c r="I62" s="15"/>
      <c r="J62" s="15"/>
      <c r="K62" s="15"/>
      <c r="L62" s="15">
        <v>0</v>
      </c>
      <c r="M62" s="15">
        <v>0</v>
      </c>
      <c r="N62" s="15">
        <v>1.5</v>
      </c>
      <c r="O62" s="15">
        <f>N62</f>
        <v>1.5</v>
      </c>
      <c r="P62" s="15">
        <f t="shared" si="0"/>
        <v>0</v>
      </c>
      <c r="Q62" s="15">
        <f t="shared" si="31"/>
        <v>1.5</v>
      </c>
      <c r="R62" s="15"/>
      <c r="S62" s="15">
        <v>1.5</v>
      </c>
      <c r="T62" s="15">
        <f t="shared" si="2"/>
        <v>1.5</v>
      </c>
      <c r="U62" s="15"/>
      <c r="V62" s="15">
        <f t="shared" si="3"/>
        <v>0</v>
      </c>
      <c r="W62" s="15">
        <f t="shared" si="4"/>
        <v>0</v>
      </c>
      <c r="X62" s="15"/>
      <c r="Y62" s="15"/>
      <c r="Z62" s="15"/>
      <c r="AA62" s="15"/>
      <c r="AB62" s="16"/>
      <c r="AC62" s="17" t="s">
        <v>22</v>
      </c>
      <c r="AD62" s="18">
        <v>0</v>
      </c>
      <c r="AE62" s="19"/>
      <c r="AF62" s="19">
        <v>1.5</v>
      </c>
      <c r="AG62" s="20">
        <v>0</v>
      </c>
      <c r="AH62" s="20">
        <f t="shared" si="5"/>
        <v>1.5</v>
      </c>
      <c r="AI62" s="20">
        <v>0</v>
      </c>
    </row>
    <row r="63" spans="1:35" ht="28.5" x14ac:dyDescent="0.25">
      <c r="A63" s="10" t="s">
        <v>92</v>
      </c>
      <c r="B63" s="11">
        <v>75004399</v>
      </c>
      <c r="C63" s="12" t="s">
        <v>93</v>
      </c>
      <c r="D63" s="11">
        <v>7663462</v>
      </c>
      <c r="E63" s="11" t="s">
        <v>42</v>
      </c>
      <c r="F63" s="11">
        <v>2015</v>
      </c>
      <c r="G63" s="13" t="s">
        <v>26</v>
      </c>
      <c r="H63" s="14">
        <v>75</v>
      </c>
      <c r="I63" s="15"/>
      <c r="J63" s="15"/>
      <c r="K63" s="15"/>
      <c r="L63" s="15">
        <v>75</v>
      </c>
      <c r="M63" s="15">
        <v>0</v>
      </c>
      <c r="N63" s="15">
        <v>30.6</v>
      </c>
      <c r="O63" s="15">
        <f t="shared" ref="O63:O68" si="35">L63</f>
        <v>75</v>
      </c>
      <c r="P63" s="15">
        <f t="shared" si="0"/>
        <v>0</v>
      </c>
      <c r="Q63" s="15">
        <f t="shared" si="31"/>
        <v>75</v>
      </c>
      <c r="R63" s="15"/>
      <c r="S63" s="15">
        <v>75</v>
      </c>
      <c r="T63" s="15">
        <f t="shared" si="2"/>
        <v>75</v>
      </c>
      <c r="U63" s="15"/>
      <c r="V63" s="15">
        <f t="shared" si="3"/>
        <v>0</v>
      </c>
      <c r="W63" s="15">
        <f t="shared" si="4"/>
        <v>0</v>
      </c>
      <c r="X63" s="15"/>
      <c r="Y63" s="15"/>
      <c r="Z63" s="15"/>
      <c r="AA63" s="15"/>
      <c r="AB63" s="16"/>
      <c r="AC63" s="17" t="s">
        <v>22</v>
      </c>
      <c r="AD63" s="18">
        <v>1</v>
      </c>
      <c r="AE63" s="19"/>
      <c r="AF63" s="19">
        <v>75</v>
      </c>
      <c r="AG63" s="20">
        <v>0</v>
      </c>
      <c r="AH63" s="20">
        <f t="shared" si="5"/>
        <v>75</v>
      </c>
      <c r="AI63" s="20">
        <v>0</v>
      </c>
    </row>
    <row r="64" spans="1:35" ht="28.5" x14ac:dyDescent="0.25">
      <c r="A64" s="10" t="s">
        <v>92</v>
      </c>
      <c r="B64" s="11">
        <v>75004399</v>
      </c>
      <c r="C64" s="12" t="s">
        <v>93</v>
      </c>
      <c r="D64" s="11">
        <v>8770071</v>
      </c>
      <c r="E64" s="11" t="s">
        <v>27</v>
      </c>
      <c r="F64" s="11">
        <v>2016</v>
      </c>
      <c r="G64" s="13" t="s">
        <v>26</v>
      </c>
      <c r="H64" s="14">
        <v>17</v>
      </c>
      <c r="I64" s="15"/>
      <c r="J64" s="15"/>
      <c r="K64" s="15"/>
      <c r="L64" s="15">
        <v>17</v>
      </c>
      <c r="M64" s="15">
        <v>0</v>
      </c>
      <c r="N64" s="15">
        <v>12.4</v>
      </c>
      <c r="O64" s="15">
        <f t="shared" si="35"/>
        <v>17</v>
      </c>
      <c r="P64" s="15">
        <f t="shared" si="0"/>
        <v>0</v>
      </c>
      <c r="Q64" s="15">
        <f t="shared" si="31"/>
        <v>17</v>
      </c>
      <c r="R64" s="15"/>
      <c r="S64" s="15">
        <v>17</v>
      </c>
      <c r="T64" s="15">
        <f t="shared" si="2"/>
        <v>17</v>
      </c>
      <c r="U64" s="15"/>
      <c r="V64" s="15">
        <f t="shared" si="3"/>
        <v>0</v>
      </c>
      <c r="W64" s="15">
        <f t="shared" si="4"/>
        <v>0</v>
      </c>
      <c r="X64" s="15"/>
      <c r="Y64" s="15"/>
      <c r="Z64" s="15"/>
      <c r="AA64" s="15"/>
      <c r="AB64" s="16"/>
      <c r="AC64" s="17" t="s">
        <v>22</v>
      </c>
      <c r="AD64" s="18">
        <v>1</v>
      </c>
      <c r="AE64" s="19"/>
      <c r="AF64" s="19">
        <v>17</v>
      </c>
      <c r="AG64" s="20">
        <v>0</v>
      </c>
      <c r="AH64" s="20">
        <f t="shared" si="5"/>
        <v>17</v>
      </c>
      <c r="AI64" s="20">
        <v>0</v>
      </c>
    </row>
    <row r="65" spans="1:35" ht="42.75" x14ac:dyDescent="0.25">
      <c r="A65" s="10" t="s">
        <v>94</v>
      </c>
      <c r="B65" s="11">
        <v>61985911</v>
      </c>
      <c r="C65" s="12" t="s">
        <v>95</v>
      </c>
      <c r="D65" s="11">
        <v>8979469</v>
      </c>
      <c r="E65" s="11" t="s">
        <v>41</v>
      </c>
      <c r="F65" s="11">
        <v>2015</v>
      </c>
      <c r="G65" s="13" t="s">
        <v>26</v>
      </c>
      <c r="H65" s="14">
        <v>95</v>
      </c>
      <c r="I65" s="15"/>
      <c r="J65" s="15"/>
      <c r="K65" s="15"/>
      <c r="L65" s="15">
        <v>95</v>
      </c>
      <c r="M65" s="15">
        <v>0</v>
      </c>
      <c r="N65" s="15">
        <v>47.86</v>
      </c>
      <c r="O65" s="15">
        <f t="shared" si="35"/>
        <v>95</v>
      </c>
      <c r="P65" s="15">
        <f t="shared" si="0"/>
        <v>0</v>
      </c>
      <c r="Q65" s="15">
        <f t="shared" si="31"/>
        <v>95</v>
      </c>
      <c r="R65" s="15"/>
      <c r="S65" s="15">
        <v>95</v>
      </c>
      <c r="T65" s="15">
        <f t="shared" si="2"/>
        <v>95</v>
      </c>
      <c r="U65" s="15"/>
      <c r="V65" s="15">
        <f t="shared" si="3"/>
        <v>0</v>
      </c>
      <c r="W65" s="15">
        <f t="shared" si="4"/>
        <v>0</v>
      </c>
      <c r="X65" s="15"/>
      <c r="Y65" s="15"/>
      <c r="Z65" s="15"/>
      <c r="AA65" s="15"/>
      <c r="AB65" s="16"/>
      <c r="AC65" s="17" t="s">
        <v>22</v>
      </c>
      <c r="AD65" s="18">
        <v>1</v>
      </c>
      <c r="AE65" s="19"/>
      <c r="AF65" s="19">
        <v>95</v>
      </c>
      <c r="AG65" s="20">
        <v>0</v>
      </c>
      <c r="AH65" s="20">
        <f t="shared" si="5"/>
        <v>95</v>
      </c>
      <c r="AI65" s="20">
        <v>0</v>
      </c>
    </row>
    <row r="66" spans="1:35" ht="42.75" x14ac:dyDescent="0.25">
      <c r="A66" s="10" t="s">
        <v>94</v>
      </c>
      <c r="B66" s="11">
        <v>61985911</v>
      </c>
      <c r="C66" s="12" t="s">
        <v>95</v>
      </c>
      <c r="D66" s="11">
        <v>8907426</v>
      </c>
      <c r="E66" s="11" t="s">
        <v>42</v>
      </c>
      <c r="F66" s="11">
        <v>2015</v>
      </c>
      <c r="G66" s="13" t="s">
        <v>26</v>
      </c>
      <c r="H66" s="14">
        <v>50</v>
      </c>
      <c r="I66" s="15"/>
      <c r="J66" s="15"/>
      <c r="K66" s="15"/>
      <c r="L66" s="15">
        <v>50</v>
      </c>
      <c r="M66" s="15">
        <v>0</v>
      </c>
      <c r="N66" s="15">
        <v>31.89</v>
      </c>
      <c r="O66" s="15">
        <f t="shared" si="35"/>
        <v>50</v>
      </c>
      <c r="P66" s="15">
        <f t="shared" si="0"/>
        <v>0</v>
      </c>
      <c r="Q66" s="15">
        <f t="shared" si="31"/>
        <v>50</v>
      </c>
      <c r="R66" s="15"/>
      <c r="S66" s="15">
        <v>50</v>
      </c>
      <c r="T66" s="15">
        <f t="shared" si="2"/>
        <v>50</v>
      </c>
      <c r="U66" s="15"/>
      <c r="V66" s="15">
        <f t="shared" si="3"/>
        <v>0</v>
      </c>
      <c r="W66" s="15">
        <f t="shared" si="4"/>
        <v>0</v>
      </c>
      <c r="X66" s="15"/>
      <c r="Y66" s="15"/>
      <c r="Z66" s="15"/>
      <c r="AA66" s="15"/>
      <c r="AB66" s="16"/>
      <c r="AC66" s="17" t="s">
        <v>22</v>
      </c>
      <c r="AD66" s="18">
        <v>1</v>
      </c>
      <c r="AE66" s="19"/>
      <c r="AF66" s="19">
        <v>50</v>
      </c>
      <c r="AG66" s="20">
        <v>0</v>
      </c>
      <c r="AH66" s="20">
        <f t="shared" si="5"/>
        <v>50</v>
      </c>
      <c r="AI66" s="20">
        <v>0</v>
      </c>
    </row>
    <row r="67" spans="1:35" ht="42.75" x14ac:dyDescent="0.25">
      <c r="A67" s="10" t="s">
        <v>96</v>
      </c>
      <c r="B67" s="11">
        <v>75004054</v>
      </c>
      <c r="C67" s="12" t="s">
        <v>97</v>
      </c>
      <c r="D67" s="11">
        <v>6500883</v>
      </c>
      <c r="E67" s="11" t="s">
        <v>41</v>
      </c>
      <c r="F67" s="11">
        <v>2015</v>
      </c>
      <c r="G67" s="13" t="s">
        <v>26</v>
      </c>
      <c r="H67" s="14">
        <v>60</v>
      </c>
      <c r="I67" s="15"/>
      <c r="J67" s="15"/>
      <c r="K67" s="15"/>
      <c r="L67" s="15">
        <v>60</v>
      </c>
      <c r="M67" s="15">
        <v>0</v>
      </c>
      <c r="N67" s="15">
        <v>31.792999999999999</v>
      </c>
      <c r="O67" s="15">
        <f t="shared" si="35"/>
        <v>60</v>
      </c>
      <c r="P67" s="15">
        <f t="shared" ref="P67:P130" si="36">O67-H67</f>
        <v>0</v>
      </c>
      <c r="Q67" s="15">
        <f t="shared" si="31"/>
        <v>60</v>
      </c>
      <c r="R67" s="15"/>
      <c r="S67" s="15">
        <v>60</v>
      </c>
      <c r="T67" s="15">
        <f t="shared" ref="T67:T130" si="37">IF(S67&lt;H67,S67,H67)</f>
        <v>60</v>
      </c>
      <c r="U67" s="15"/>
      <c r="V67" s="15">
        <f t="shared" ref="V67:V130" si="38">T67-Q67</f>
        <v>0</v>
      </c>
      <c r="W67" s="15">
        <f t="shared" ref="W67:W130" si="39">U67-R67</f>
        <v>0</v>
      </c>
      <c r="X67" s="15"/>
      <c r="Y67" s="15"/>
      <c r="Z67" s="15"/>
      <c r="AA67" s="15"/>
      <c r="AB67" s="16"/>
      <c r="AC67" s="17" t="s">
        <v>22</v>
      </c>
      <c r="AD67" s="18">
        <v>1</v>
      </c>
      <c r="AE67" s="19"/>
      <c r="AF67" s="19">
        <v>60</v>
      </c>
      <c r="AG67" s="20">
        <v>0</v>
      </c>
      <c r="AH67" s="20">
        <f t="shared" ref="AH67:AH130" si="40">H67+I67+J67+K67</f>
        <v>60</v>
      </c>
      <c r="AI67" s="20">
        <v>0</v>
      </c>
    </row>
    <row r="68" spans="1:35" ht="42.75" x14ac:dyDescent="0.25">
      <c r="A68" s="10" t="s">
        <v>98</v>
      </c>
      <c r="B68" s="11">
        <v>70885541</v>
      </c>
      <c r="C68" s="12" t="s">
        <v>99</v>
      </c>
      <c r="D68" s="11">
        <v>2788489</v>
      </c>
      <c r="E68" s="11" t="s">
        <v>42</v>
      </c>
      <c r="F68" s="11">
        <v>2015</v>
      </c>
      <c r="G68" s="13" t="s">
        <v>26</v>
      </c>
      <c r="H68" s="14">
        <v>41</v>
      </c>
      <c r="I68" s="15"/>
      <c r="J68" s="15"/>
      <c r="K68" s="15"/>
      <c r="L68" s="15">
        <v>41</v>
      </c>
      <c r="M68" s="15">
        <v>0</v>
      </c>
      <c r="N68" s="15">
        <v>13.513</v>
      </c>
      <c r="O68" s="15">
        <f t="shared" si="35"/>
        <v>41</v>
      </c>
      <c r="P68" s="15">
        <f t="shared" si="36"/>
        <v>0</v>
      </c>
      <c r="Q68" s="15">
        <f t="shared" si="31"/>
        <v>41</v>
      </c>
      <c r="R68" s="15"/>
      <c r="S68" s="15">
        <v>41</v>
      </c>
      <c r="T68" s="15">
        <f t="shared" si="37"/>
        <v>41</v>
      </c>
      <c r="U68" s="15"/>
      <c r="V68" s="15">
        <f t="shared" si="38"/>
        <v>0</v>
      </c>
      <c r="W68" s="15">
        <f t="shared" si="39"/>
        <v>0</v>
      </c>
      <c r="X68" s="15"/>
      <c r="Y68" s="15"/>
      <c r="Z68" s="15"/>
      <c r="AA68" s="15"/>
      <c r="AB68" s="16" t="s">
        <v>100</v>
      </c>
      <c r="AC68" s="17" t="s">
        <v>22</v>
      </c>
      <c r="AD68" s="18">
        <v>0</v>
      </c>
      <c r="AE68" s="19"/>
      <c r="AF68" s="19">
        <v>21</v>
      </c>
      <c r="AG68" s="20">
        <v>20</v>
      </c>
      <c r="AH68" s="20">
        <f t="shared" si="40"/>
        <v>41</v>
      </c>
      <c r="AI68" s="20">
        <v>0</v>
      </c>
    </row>
    <row r="69" spans="1:35" ht="42.75" x14ac:dyDescent="0.25">
      <c r="A69" s="10" t="s">
        <v>98</v>
      </c>
      <c r="B69" s="11">
        <v>70885541</v>
      </c>
      <c r="C69" s="12" t="s">
        <v>99</v>
      </c>
      <c r="D69" s="11">
        <v>9397004</v>
      </c>
      <c r="E69" s="11" t="s">
        <v>52</v>
      </c>
      <c r="F69" s="11">
        <v>2015</v>
      </c>
      <c r="G69" s="13" t="s">
        <v>21</v>
      </c>
      <c r="H69" s="14">
        <v>5.3250000000000002</v>
      </c>
      <c r="I69" s="15"/>
      <c r="J69" s="15"/>
      <c r="K69" s="15"/>
      <c r="L69" s="15">
        <v>0</v>
      </c>
      <c r="M69" s="15">
        <v>0</v>
      </c>
      <c r="N69" s="15">
        <v>9.25</v>
      </c>
      <c r="O69" s="15">
        <f>N69</f>
        <v>9.25</v>
      </c>
      <c r="P69" s="15">
        <f t="shared" si="36"/>
        <v>3.9249999999999998</v>
      </c>
      <c r="Q69" s="15">
        <f t="shared" si="31"/>
        <v>5.3250000000000002</v>
      </c>
      <c r="R69" s="15"/>
      <c r="S69" s="15">
        <v>9.25</v>
      </c>
      <c r="T69" s="15">
        <f t="shared" si="37"/>
        <v>5.3250000000000002</v>
      </c>
      <c r="U69" s="15"/>
      <c r="V69" s="15">
        <f t="shared" si="38"/>
        <v>0</v>
      </c>
      <c r="W69" s="15">
        <f t="shared" si="39"/>
        <v>0</v>
      </c>
      <c r="X69" s="15"/>
      <c r="Y69" s="15"/>
      <c r="Z69" s="15"/>
      <c r="AA69" s="15"/>
      <c r="AB69" s="16"/>
      <c r="AC69" s="17" t="s">
        <v>22</v>
      </c>
      <c r="AD69" s="18">
        <v>0</v>
      </c>
      <c r="AE69" s="19"/>
      <c r="AF69" s="19">
        <v>5.3250000000000002</v>
      </c>
      <c r="AG69" s="20">
        <v>0</v>
      </c>
      <c r="AH69" s="20">
        <f t="shared" si="40"/>
        <v>5.3250000000000002</v>
      </c>
      <c r="AI69" s="20">
        <v>0</v>
      </c>
    </row>
    <row r="70" spans="1:35" ht="42.75" x14ac:dyDescent="0.25">
      <c r="A70" s="10" t="s">
        <v>101</v>
      </c>
      <c r="B70" s="11">
        <v>75004402</v>
      </c>
      <c r="C70" s="12" t="s">
        <v>102</v>
      </c>
      <c r="D70" s="11">
        <v>5411328</v>
      </c>
      <c r="E70" s="11" t="s">
        <v>42</v>
      </c>
      <c r="F70" s="11">
        <v>2015</v>
      </c>
      <c r="G70" s="13" t="s">
        <v>26</v>
      </c>
      <c r="H70" s="14">
        <v>165</v>
      </c>
      <c r="I70" s="15"/>
      <c r="J70" s="15"/>
      <c r="K70" s="15"/>
      <c r="L70" s="15">
        <v>165</v>
      </c>
      <c r="M70" s="15">
        <v>0</v>
      </c>
      <c r="N70" s="15">
        <v>64.400000000000006</v>
      </c>
      <c r="O70" s="15">
        <f t="shared" ref="O70:O82" si="41">L70</f>
        <v>165</v>
      </c>
      <c r="P70" s="15">
        <f t="shared" si="36"/>
        <v>0</v>
      </c>
      <c r="Q70" s="15">
        <f t="shared" si="31"/>
        <v>165</v>
      </c>
      <c r="R70" s="15"/>
      <c r="S70" s="15">
        <v>165</v>
      </c>
      <c r="T70" s="15">
        <f t="shared" si="37"/>
        <v>165</v>
      </c>
      <c r="U70" s="15"/>
      <c r="V70" s="15">
        <f t="shared" si="38"/>
        <v>0</v>
      </c>
      <c r="W70" s="15">
        <f t="shared" si="39"/>
        <v>0</v>
      </c>
      <c r="X70" s="15"/>
      <c r="Y70" s="15"/>
      <c r="Z70" s="15"/>
      <c r="AA70" s="15"/>
      <c r="AB70" s="16"/>
      <c r="AC70" s="17" t="s">
        <v>22</v>
      </c>
      <c r="AD70" s="18">
        <v>1</v>
      </c>
      <c r="AE70" s="19"/>
      <c r="AF70" s="19">
        <v>165</v>
      </c>
      <c r="AG70" s="20">
        <v>0</v>
      </c>
      <c r="AH70" s="20">
        <f t="shared" si="40"/>
        <v>165</v>
      </c>
      <c r="AI70" s="20">
        <v>0</v>
      </c>
    </row>
    <row r="71" spans="1:35" ht="57" x14ac:dyDescent="0.25">
      <c r="A71" s="10" t="s">
        <v>103</v>
      </c>
      <c r="B71" s="11">
        <v>75004101</v>
      </c>
      <c r="C71" s="12" t="s">
        <v>104</v>
      </c>
      <c r="D71" s="11">
        <v>7300941</v>
      </c>
      <c r="E71" s="11" t="s">
        <v>42</v>
      </c>
      <c r="F71" s="11">
        <v>2015</v>
      </c>
      <c r="G71" s="13" t="s">
        <v>26</v>
      </c>
      <c r="H71" s="14">
        <v>140</v>
      </c>
      <c r="I71" s="15"/>
      <c r="J71" s="15"/>
      <c r="K71" s="15"/>
      <c r="L71" s="15">
        <v>140</v>
      </c>
      <c r="M71" s="15">
        <v>0</v>
      </c>
      <c r="N71" s="15">
        <v>55.67</v>
      </c>
      <c r="O71" s="15">
        <f t="shared" si="41"/>
        <v>140</v>
      </c>
      <c r="P71" s="15">
        <f t="shared" si="36"/>
        <v>0</v>
      </c>
      <c r="Q71" s="15">
        <f t="shared" si="31"/>
        <v>140</v>
      </c>
      <c r="R71" s="15"/>
      <c r="S71" s="15">
        <v>140</v>
      </c>
      <c r="T71" s="15">
        <f t="shared" si="37"/>
        <v>140</v>
      </c>
      <c r="U71" s="15"/>
      <c r="V71" s="15">
        <f t="shared" si="38"/>
        <v>0</v>
      </c>
      <c r="W71" s="15">
        <f t="shared" si="39"/>
        <v>0</v>
      </c>
      <c r="X71" s="15"/>
      <c r="Y71" s="15"/>
      <c r="Z71" s="15"/>
      <c r="AA71" s="15"/>
      <c r="AB71" s="16"/>
      <c r="AC71" s="17" t="s">
        <v>22</v>
      </c>
      <c r="AD71" s="18">
        <v>1</v>
      </c>
      <c r="AE71" s="19"/>
      <c r="AF71" s="19">
        <v>140</v>
      </c>
      <c r="AG71" s="20">
        <v>0</v>
      </c>
      <c r="AH71" s="20">
        <f t="shared" si="40"/>
        <v>140</v>
      </c>
      <c r="AI71" s="20">
        <v>0</v>
      </c>
    </row>
    <row r="72" spans="1:35" ht="28.5" x14ac:dyDescent="0.25">
      <c r="A72" s="10" t="s">
        <v>105</v>
      </c>
      <c r="B72" s="11">
        <v>71197702</v>
      </c>
      <c r="C72" s="12" t="s">
        <v>106</v>
      </c>
      <c r="D72" s="11">
        <v>7369254</v>
      </c>
      <c r="E72" s="11" t="s">
        <v>42</v>
      </c>
      <c r="F72" s="11">
        <v>2015</v>
      </c>
      <c r="G72" s="13" t="s">
        <v>26</v>
      </c>
      <c r="H72" s="14">
        <v>75</v>
      </c>
      <c r="I72" s="15"/>
      <c r="J72" s="15"/>
      <c r="K72" s="15"/>
      <c r="L72" s="15">
        <v>75</v>
      </c>
      <c r="M72" s="15">
        <v>0</v>
      </c>
      <c r="N72" s="15">
        <v>24</v>
      </c>
      <c r="O72" s="15">
        <f t="shared" si="41"/>
        <v>75</v>
      </c>
      <c r="P72" s="15">
        <f t="shared" si="36"/>
        <v>0</v>
      </c>
      <c r="Q72" s="15">
        <f t="shared" si="31"/>
        <v>75</v>
      </c>
      <c r="R72" s="15"/>
      <c r="S72" s="15">
        <v>75</v>
      </c>
      <c r="T72" s="15">
        <f t="shared" si="37"/>
        <v>75</v>
      </c>
      <c r="U72" s="15"/>
      <c r="V72" s="15">
        <f t="shared" si="38"/>
        <v>0</v>
      </c>
      <c r="W72" s="15">
        <f t="shared" si="39"/>
        <v>0</v>
      </c>
      <c r="X72" s="15"/>
      <c r="Y72" s="15"/>
      <c r="Z72" s="15"/>
      <c r="AA72" s="15"/>
      <c r="AB72" s="16"/>
      <c r="AC72" s="17" t="s">
        <v>22</v>
      </c>
      <c r="AD72" s="18">
        <v>1</v>
      </c>
      <c r="AE72" s="19"/>
      <c r="AF72" s="19">
        <v>75</v>
      </c>
      <c r="AG72" s="20">
        <v>0</v>
      </c>
      <c r="AH72" s="20">
        <f t="shared" si="40"/>
        <v>75</v>
      </c>
      <c r="AI72" s="20">
        <v>0</v>
      </c>
    </row>
    <row r="73" spans="1:35" ht="42.75" x14ac:dyDescent="0.25">
      <c r="A73" s="10" t="s">
        <v>107</v>
      </c>
      <c r="B73" s="11">
        <v>70943010</v>
      </c>
      <c r="C73" s="12" t="s">
        <v>108</v>
      </c>
      <c r="D73" s="11">
        <v>9850132</v>
      </c>
      <c r="E73" s="11" t="s">
        <v>42</v>
      </c>
      <c r="F73" s="11">
        <v>2015</v>
      </c>
      <c r="G73" s="13" t="s">
        <v>26</v>
      </c>
      <c r="H73" s="14">
        <v>58</v>
      </c>
      <c r="I73" s="15"/>
      <c r="J73" s="15"/>
      <c r="K73" s="15"/>
      <c r="L73" s="15">
        <v>58</v>
      </c>
      <c r="M73" s="15">
        <v>0</v>
      </c>
      <c r="N73" s="15">
        <v>23.5</v>
      </c>
      <c r="O73" s="15">
        <f t="shared" si="41"/>
        <v>58</v>
      </c>
      <c r="P73" s="15">
        <f t="shared" si="36"/>
        <v>0</v>
      </c>
      <c r="Q73" s="15">
        <f t="shared" si="31"/>
        <v>58</v>
      </c>
      <c r="R73" s="15"/>
      <c r="S73" s="15">
        <v>58</v>
      </c>
      <c r="T73" s="15">
        <f t="shared" si="37"/>
        <v>58</v>
      </c>
      <c r="U73" s="15"/>
      <c r="V73" s="15">
        <f t="shared" si="38"/>
        <v>0</v>
      </c>
      <c r="W73" s="15">
        <f t="shared" si="39"/>
        <v>0</v>
      </c>
      <c r="X73" s="15"/>
      <c r="Y73" s="15"/>
      <c r="Z73" s="15"/>
      <c r="AA73" s="15"/>
      <c r="AB73" s="16"/>
      <c r="AC73" s="17" t="s">
        <v>22</v>
      </c>
      <c r="AD73" s="18">
        <v>0</v>
      </c>
      <c r="AE73" s="19"/>
      <c r="AF73" s="19">
        <v>58</v>
      </c>
      <c r="AG73" s="20">
        <v>0</v>
      </c>
      <c r="AH73" s="20">
        <f t="shared" si="40"/>
        <v>58</v>
      </c>
      <c r="AI73" s="20">
        <v>0</v>
      </c>
    </row>
    <row r="74" spans="1:35" ht="42.75" x14ac:dyDescent="0.25">
      <c r="A74" s="10" t="s">
        <v>109</v>
      </c>
      <c r="B74" s="11">
        <v>70286001</v>
      </c>
      <c r="C74" s="12" t="s">
        <v>110</v>
      </c>
      <c r="D74" s="11">
        <v>6531355</v>
      </c>
      <c r="E74" s="11" t="s">
        <v>42</v>
      </c>
      <c r="F74" s="11">
        <v>2015</v>
      </c>
      <c r="G74" s="13" t="s">
        <v>26</v>
      </c>
      <c r="H74" s="14">
        <v>36</v>
      </c>
      <c r="I74" s="15"/>
      <c r="J74" s="15"/>
      <c r="K74" s="15"/>
      <c r="L74" s="15">
        <v>36</v>
      </c>
      <c r="M74" s="15">
        <v>0</v>
      </c>
      <c r="N74" s="15">
        <v>12.596</v>
      </c>
      <c r="O74" s="15">
        <f t="shared" si="41"/>
        <v>36</v>
      </c>
      <c r="P74" s="15">
        <f t="shared" si="36"/>
        <v>0</v>
      </c>
      <c r="Q74" s="15">
        <f t="shared" si="31"/>
        <v>36</v>
      </c>
      <c r="R74" s="15"/>
      <c r="S74" s="15">
        <v>36</v>
      </c>
      <c r="T74" s="15">
        <f t="shared" si="37"/>
        <v>36</v>
      </c>
      <c r="U74" s="15"/>
      <c r="V74" s="15">
        <f t="shared" si="38"/>
        <v>0</v>
      </c>
      <c r="W74" s="15">
        <f t="shared" si="39"/>
        <v>0</v>
      </c>
      <c r="X74" s="15"/>
      <c r="Y74" s="15"/>
      <c r="Z74" s="15"/>
      <c r="AA74" s="15"/>
      <c r="AB74" s="16"/>
      <c r="AC74" s="17" t="s">
        <v>22</v>
      </c>
      <c r="AD74" s="18">
        <v>0</v>
      </c>
      <c r="AE74" s="19"/>
      <c r="AF74" s="19">
        <v>36</v>
      </c>
      <c r="AG74" s="20">
        <v>0</v>
      </c>
      <c r="AH74" s="20">
        <f t="shared" si="40"/>
        <v>36</v>
      </c>
      <c r="AI74" s="20">
        <v>0</v>
      </c>
    </row>
    <row r="75" spans="1:35" ht="28.5" x14ac:dyDescent="0.25">
      <c r="A75" s="10" t="s">
        <v>111</v>
      </c>
      <c r="B75" s="11">
        <v>61985881</v>
      </c>
      <c r="C75" s="12" t="s">
        <v>112</v>
      </c>
      <c r="D75" s="11">
        <v>2773816</v>
      </c>
      <c r="E75" s="11" t="s">
        <v>42</v>
      </c>
      <c r="F75" s="11">
        <v>2015</v>
      </c>
      <c r="G75" s="13" t="s">
        <v>26</v>
      </c>
      <c r="H75" s="14">
        <v>80</v>
      </c>
      <c r="I75" s="15"/>
      <c r="J75" s="15"/>
      <c r="K75" s="15"/>
      <c r="L75" s="15">
        <v>80</v>
      </c>
      <c r="M75" s="15">
        <v>0</v>
      </c>
      <c r="N75" s="15">
        <v>28.47</v>
      </c>
      <c r="O75" s="15">
        <f t="shared" si="41"/>
        <v>80</v>
      </c>
      <c r="P75" s="15">
        <f t="shared" si="36"/>
        <v>0</v>
      </c>
      <c r="Q75" s="15">
        <f t="shared" si="31"/>
        <v>80</v>
      </c>
      <c r="R75" s="15"/>
      <c r="S75" s="15">
        <v>80</v>
      </c>
      <c r="T75" s="15">
        <f t="shared" si="37"/>
        <v>80</v>
      </c>
      <c r="U75" s="15"/>
      <c r="V75" s="15">
        <f t="shared" si="38"/>
        <v>0</v>
      </c>
      <c r="W75" s="15">
        <f t="shared" si="39"/>
        <v>0</v>
      </c>
      <c r="X75" s="15"/>
      <c r="Y75" s="15"/>
      <c r="Z75" s="15"/>
      <c r="AA75" s="15"/>
      <c r="AB75" s="16"/>
      <c r="AC75" s="17" t="s">
        <v>22</v>
      </c>
      <c r="AD75" s="18">
        <v>1</v>
      </c>
      <c r="AE75" s="19"/>
      <c r="AF75" s="19">
        <v>80</v>
      </c>
      <c r="AG75" s="20">
        <v>0</v>
      </c>
      <c r="AH75" s="20">
        <f t="shared" si="40"/>
        <v>80</v>
      </c>
      <c r="AI75" s="20">
        <v>0</v>
      </c>
    </row>
    <row r="76" spans="1:35" ht="28.5" x14ac:dyDescent="0.25">
      <c r="A76" s="10" t="s">
        <v>111</v>
      </c>
      <c r="B76" s="11">
        <v>61985881</v>
      </c>
      <c r="C76" s="12" t="s">
        <v>112</v>
      </c>
      <c r="D76" s="11">
        <v>8409320</v>
      </c>
      <c r="E76" s="11" t="s">
        <v>27</v>
      </c>
      <c r="F76" s="11">
        <v>2015</v>
      </c>
      <c r="G76" s="13" t="s">
        <v>26</v>
      </c>
      <c r="H76" s="14">
        <v>128</v>
      </c>
      <c r="I76" s="15"/>
      <c r="J76" s="15"/>
      <c r="K76" s="15"/>
      <c r="L76" s="15">
        <v>128</v>
      </c>
      <c r="M76" s="15">
        <v>0</v>
      </c>
      <c r="N76" s="15">
        <v>80.28</v>
      </c>
      <c r="O76" s="15">
        <f t="shared" si="41"/>
        <v>128</v>
      </c>
      <c r="P76" s="15">
        <f t="shared" si="36"/>
        <v>0</v>
      </c>
      <c r="Q76" s="15">
        <f t="shared" si="31"/>
        <v>128</v>
      </c>
      <c r="R76" s="15"/>
      <c r="S76" s="15">
        <v>128</v>
      </c>
      <c r="T76" s="15">
        <f t="shared" si="37"/>
        <v>128</v>
      </c>
      <c r="U76" s="15"/>
      <c r="V76" s="15">
        <f t="shared" si="38"/>
        <v>0</v>
      </c>
      <c r="W76" s="15">
        <f t="shared" si="39"/>
        <v>0</v>
      </c>
      <c r="X76" s="15"/>
      <c r="Y76" s="15"/>
      <c r="Z76" s="15"/>
      <c r="AA76" s="15"/>
      <c r="AB76" s="16"/>
      <c r="AC76" s="17" t="s">
        <v>22</v>
      </c>
      <c r="AD76" s="18">
        <v>1</v>
      </c>
      <c r="AE76" s="19"/>
      <c r="AF76" s="19">
        <v>128</v>
      </c>
      <c r="AG76" s="20">
        <v>0</v>
      </c>
      <c r="AH76" s="20">
        <f t="shared" si="40"/>
        <v>128</v>
      </c>
      <c r="AI76" s="20">
        <v>0</v>
      </c>
    </row>
    <row r="77" spans="1:35" ht="28.5" x14ac:dyDescent="0.25">
      <c r="A77" s="10" t="s">
        <v>113</v>
      </c>
      <c r="B77" s="11">
        <v>70939284</v>
      </c>
      <c r="C77" s="12" t="s">
        <v>114</v>
      </c>
      <c r="D77" s="11">
        <v>4753474</v>
      </c>
      <c r="E77" s="11" t="s">
        <v>42</v>
      </c>
      <c r="F77" s="11">
        <v>2015</v>
      </c>
      <c r="G77" s="13" t="s">
        <v>26</v>
      </c>
      <c r="H77" s="14">
        <v>55</v>
      </c>
      <c r="I77" s="15"/>
      <c r="J77" s="15"/>
      <c r="K77" s="15"/>
      <c r="L77" s="15">
        <v>55</v>
      </c>
      <c r="M77" s="15">
        <v>0</v>
      </c>
      <c r="N77" s="15">
        <v>21.431000000000001</v>
      </c>
      <c r="O77" s="15">
        <f t="shared" si="41"/>
        <v>55</v>
      </c>
      <c r="P77" s="15">
        <f t="shared" si="36"/>
        <v>0</v>
      </c>
      <c r="Q77" s="15">
        <f t="shared" si="31"/>
        <v>55</v>
      </c>
      <c r="R77" s="15"/>
      <c r="S77" s="15">
        <v>55</v>
      </c>
      <c r="T77" s="15">
        <f t="shared" si="37"/>
        <v>55</v>
      </c>
      <c r="U77" s="15"/>
      <c r="V77" s="15">
        <f t="shared" si="38"/>
        <v>0</v>
      </c>
      <c r="W77" s="15">
        <f t="shared" si="39"/>
        <v>0</v>
      </c>
      <c r="X77" s="15"/>
      <c r="Y77" s="15"/>
      <c r="Z77" s="15"/>
      <c r="AA77" s="15"/>
      <c r="AB77" s="16"/>
      <c r="AC77" s="17" t="s">
        <v>22</v>
      </c>
      <c r="AD77" s="18">
        <v>0</v>
      </c>
      <c r="AE77" s="19"/>
      <c r="AF77" s="19">
        <v>55</v>
      </c>
      <c r="AG77" s="20">
        <v>0</v>
      </c>
      <c r="AH77" s="20">
        <f t="shared" si="40"/>
        <v>55</v>
      </c>
      <c r="AI77" s="20">
        <v>0</v>
      </c>
    </row>
    <row r="78" spans="1:35" ht="42.75" x14ac:dyDescent="0.25">
      <c r="A78" s="10" t="s">
        <v>115</v>
      </c>
      <c r="B78" s="11">
        <v>61985872</v>
      </c>
      <c r="C78" s="12" t="s">
        <v>116</v>
      </c>
      <c r="D78" s="11">
        <v>2172521</v>
      </c>
      <c r="E78" s="11" t="s">
        <v>42</v>
      </c>
      <c r="F78" s="11">
        <v>2015</v>
      </c>
      <c r="G78" s="13" t="s">
        <v>26</v>
      </c>
      <c r="H78" s="14">
        <v>62</v>
      </c>
      <c r="I78" s="15"/>
      <c r="J78" s="15"/>
      <c r="K78" s="15"/>
      <c r="L78" s="15">
        <v>62</v>
      </c>
      <c r="M78" s="15">
        <v>0</v>
      </c>
      <c r="N78" s="15">
        <v>29.28</v>
      </c>
      <c r="O78" s="15">
        <f t="shared" si="41"/>
        <v>62</v>
      </c>
      <c r="P78" s="15">
        <f t="shared" si="36"/>
        <v>0</v>
      </c>
      <c r="Q78" s="15">
        <f t="shared" si="31"/>
        <v>62</v>
      </c>
      <c r="R78" s="15"/>
      <c r="S78" s="15">
        <v>62</v>
      </c>
      <c r="T78" s="15">
        <f t="shared" si="37"/>
        <v>62</v>
      </c>
      <c r="U78" s="15"/>
      <c r="V78" s="15">
        <f t="shared" si="38"/>
        <v>0</v>
      </c>
      <c r="W78" s="15">
        <f t="shared" si="39"/>
        <v>0</v>
      </c>
      <c r="X78" s="15"/>
      <c r="Y78" s="15"/>
      <c r="Z78" s="15"/>
      <c r="AA78" s="15"/>
      <c r="AB78" s="16"/>
      <c r="AC78" s="17" t="s">
        <v>22</v>
      </c>
      <c r="AD78" s="18">
        <v>1</v>
      </c>
      <c r="AE78" s="19"/>
      <c r="AF78" s="19">
        <v>83</v>
      </c>
      <c r="AG78" s="20">
        <v>-21</v>
      </c>
      <c r="AH78" s="20">
        <f t="shared" si="40"/>
        <v>62</v>
      </c>
      <c r="AI78" s="20">
        <v>0</v>
      </c>
    </row>
    <row r="79" spans="1:35" ht="42.75" x14ac:dyDescent="0.25">
      <c r="A79" s="10" t="s">
        <v>115</v>
      </c>
      <c r="B79" s="11">
        <v>61985872</v>
      </c>
      <c r="C79" s="12" t="s">
        <v>116</v>
      </c>
      <c r="D79" s="11">
        <v>4075543</v>
      </c>
      <c r="E79" s="11" t="s">
        <v>27</v>
      </c>
      <c r="F79" s="11">
        <v>2015</v>
      </c>
      <c r="G79" s="13" t="s">
        <v>26</v>
      </c>
      <c r="H79" s="14">
        <v>88</v>
      </c>
      <c r="I79" s="15"/>
      <c r="J79" s="15"/>
      <c r="K79" s="15"/>
      <c r="L79" s="15">
        <v>88</v>
      </c>
      <c r="M79" s="15">
        <v>0</v>
      </c>
      <c r="N79" s="15">
        <v>48.22</v>
      </c>
      <c r="O79" s="15">
        <f t="shared" si="41"/>
        <v>88</v>
      </c>
      <c r="P79" s="15">
        <f t="shared" si="36"/>
        <v>0</v>
      </c>
      <c r="Q79" s="15">
        <f t="shared" si="31"/>
        <v>88</v>
      </c>
      <c r="R79" s="15"/>
      <c r="S79" s="15">
        <v>88</v>
      </c>
      <c r="T79" s="15">
        <f t="shared" si="37"/>
        <v>88</v>
      </c>
      <c r="U79" s="15"/>
      <c r="V79" s="15">
        <f t="shared" si="38"/>
        <v>0</v>
      </c>
      <c r="W79" s="15">
        <f t="shared" si="39"/>
        <v>0</v>
      </c>
      <c r="X79" s="15"/>
      <c r="Y79" s="15"/>
      <c r="Z79" s="15"/>
      <c r="AA79" s="15"/>
      <c r="AB79" s="16"/>
      <c r="AC79" s="17" t="s">
        <v>22</v>
      </c>
      <c r="AD79" s="18">
        <v>1</v>
      </c>
      <c r="AE79" s="19"/>
      <c r="AF79" s="19">
        <v>67</v>
      </c>
      <c r="AG79" s="20">
        <v>21</v>
      </c>
      <c r="AH79" s="20">
        <f t="shared" si="40"/>
        <v>88</v>
      </c>
      <c r="AI79" s="20">
        <v>0</v>
      </c>
    </row>
    <row r="80" spans="1:35" ht="28.5" x14ac:dyDescent="0.25">
      <c r="A80" s="10" t="s">
        <v>117</v>
      </c>
      <c r="B80" s="11">
        <v>1693182</v>
      </c>
      <c r="C80" s="12" t="s">
        <v>118</v>
      </c>
      <c r="D80" s="11">
        <v>4346319</v>
      </c>
      <c r="E80" s="11" t="s">
        <v>27</v>
      </c>
      <c r="F80" s="11">
        <v>2015</v>
      </c>
      <c r="G80" s="13" t="s">
        <v>26</v>
      </c>
      <c r="H80" s="14">
        <v>34</v>
      </c>
      <c r="I80" s="15"/>
      <c r="J80" s="15"/>
      <c r="K80" s="15"/>
      <c r="L80" s="15">
        <v>34</v>
      </c>
      <c r="M80" s="15">
        <v>0</v>
      </c>
      <c r="N80" s="15">
        <v>15.930999999999999</v>
      </c>
      <c r="O80" s="15">
        <f t="shared" si="41"/>
        <v>34</v>
      </c>
      <c r="P80" s="15">
        <f t="shared" si="36"/>
        <v>0</v>
      </c>
      <c r="Q80" s="15">
        <f t="shared" si="31"/>
        <v>34</v>
      </c>
      <c r="R80" s="15"/>
      <c r="S80" s="15">
        <v>34</v>
      </c>
      <c r="T80" s="15">
        <f t="shared" si="37"/>
        <v>34</v>
      </c>
      <c r="U80" s="15"/>
      <c r="V80" s="15">
        <f t="shared" si="38"/>
        <v>0</v>
      </c>
      <c r="W80" s="15">
        <f t="shared" si="39"/>
        <v>0</v>
      </c>
      <c r="X80" s="15"/>
      <c r="Y80" s="15"/>
      <c r="Z80" s="15"/>
      <c r="AA80" s="15"/>
      <c r="AB80" s="16"/>
      <c r="AC80" s="17" t="s">
        <v>22</v>
      </c>
      <c r="AD80" s="18">
        <v>0</v>
      </c>
      <c r="AE80" s="19"/>
      <c r="AF80" s="19">
        <v>34</v>
      </c>
      <c r="AG80" s="20">
        <v>0</v>
      </c>
      <c r="AH80" s="20">
        <f t="shared" si="40"/>
        <v>34</v>
      </c>
      <c r="AI80" s="20">
        <v>0</v>
      </c>
    </row>
    <row r="81" spans="1:35" ht="42.75" x14ac:dyDescent="0.25">
      <c r="A81" s="10" t="s">
        <v>119</v>
      </c>
      <c r="B81" s="11">
        <v>70876541</v>
      </c>
      <c r="C81" s="12" t="s">
        <v>120</v>
      </c>
      <c r="D81" s="11">
        <v>8656029</v>
      </c>
      <c r="E81" s="11" t="s">
        <v>42</v>
      </c>
      <c r="F81" s="11">
        <v>2015</v>
      </c>
      <c r="G81" s="13" t="s">
        <v>26</v>
      </c>
      <c r="H81" s="14">
        <v>184</v>
      </c>
      <c r="I81" s="15"/>
      <c r="J81" s="15"/>
      <c r="K81" s="15"/>
      <c r="L81" s="15">
        <v>184</v>
      </c>
      <c r="M81" s="15">
        <v>0</v>
      </c>
      <c r="N81" s="15">
        <v>56.59</v>
      </c>
      <c r="O81" s="15">
        <f t="shared" si="41"/>
        <v>184</v>
      </c>
      <c r="P81" s="15">
        <f t="shared" si="36"/>
        <v>0</v>
      </c>
      <c r="Q81" s="15">
        <f t="shared" si="31"/>
        <v>184</v>
      </c>
      <c r="R81" s="15"/>
      <c r="S81" s="15">
        <v>184</v>
      </c>
      <c r="T81" s="15">
        <f t="shared" si="37"/>
        <v>184</v>
      </c>
      <c r="U81" s="15"/>
      <c r="V81" s="15">
        <f t="shared" si="38"/>
        <v>0</v>
      </c>
      <c r="W81" s="15">
        <f t="shared" si="39"/>
        <v>0</v>
      </c>
      <c r="X81" s="15"/>
      <c r="Y81" s="15"/>
      <c r="Z81" s="15"/>
      <c r="AA81" s="15"/>
      <c r="AB81" s="16"/>
      <c r="AC81" s="17" t="s">
        <v>22</v>
      </c>
      <c r="AD81" s="18">
        <v>0</v>
      </c>
      <c r="AE81" s="19"/>
      <c r="AF81" s="19">
        <v>184</v>
      </c>
      <c r="AG81" s="20">
        <v>0</v>
      </c>
      <c r="AH81" s="20">
        <f t="shared" si="40"/>
        <v>184</v>
      </c>
      <c r="AI81" s="20">
        <v>0</v>
      </c>
    </row>
    <row r="82" spans="1:35" ht="42.75" x14ac:dyDescent="0.25">
      <c r="A82" s="10" t="s">
        <v>119</v>
      </c>
      <c r="B82" s="11">
        <v>70876541</v>
      </c>
      <c r="C82" s="12" t="s">
        <v>120</v>
      </c>
      <c r="D82" s="11">
        <v>5114627</v>
      </c>
      <c r="E82" s="11" t="s">
        <v>27</v>
      </c>
      <c r="F82" s="11">
        <v>2015</v>
      </c>
      <c r="G82" s="13" t="s">
        <v>26</v>
      </c>
      <c r="H82" s="14">
        <v>31</v>
      </c>
      <c r="I82" s="15"/>
      <c r="J82" s="15"/>
      <c r="K82" s="15"/>
      <c r="L82" s="15">
        <v>31</v>
      </c>
      <c r="M82" s="15">
        <v>0</v>
      </c>
      <c r="N82" s="15">
        <v>15.35</v>
      </c>
      <c r="O82" s="15">
        <f t="shared" si="41"/>
        <v>31</v>
      </c>
      <c r="P82" s="15">
        <f t="shared" si="36"/>
        <v>0</v>
      </c>
      <c r="Q82" s="15">
        <f t="shared" si="31"/>
        <v>31</v>
      </c>
      <c r="R82" s="15"/>
      <c r="S82" s="15">
        <v>31</v>
      </c>
      <c r="T82" s="15">
        <f t="shared" si="37"/>
        <v>31</v>
      </c>
      <c r="U82" s="15"/>
      <c r="V82" s="15">
        <f t="shared" si="38"/>
        <v>0</v>
      </c>
      <c r="W82" s="15">
        <f t="shared" si="39"/>
        <v>0</v>
      </c>
      <c r="X82" s="15"/>
      <c r="Y82" s="15"/>
      <c r="Z82" s="15"/>
      <c r="AA82" s="15"/>
      <c r="AB82" s="16"/>
      <c r="AC82" s="17" t="s">
        <v>22</v>
      </c>
      <c r="AD82" s="18">
        <v>0</v>
      </c>
      <c r="AE82" s="19"/>
      <c r="AF82" s="19">
        <v>31</v>
      </c>
      <c r="AG82" s="20">
        <v>0</v>
      </c>
      <c r="AH82" s="20">
        <f t="shared" si="40"/>
        <v>31</v>
      </c>
      <c r="AI82" s="20">
        <v>0</v>
      </c>
    </row>
    <row r="83" spans="1:35" ht="42.75" x14ac:dyDescent="0.25">
      <c r="A83" s="10" t="s">
        <v>119</v>
      </c>
      <c r="B83" s="11">
        <v>70876541</v>
      </c>
      <c r="C83" s="12" t="s">
        <v>120</v>
      </c>
      <c r="D83" s="11">
        <v>7071582</v>
      </c>
      <c r="E83" s="11" t="s">
        <v>52</v>
      </c>
      <c r="F83" s="11">
        <v>2015</v>
      </c>
      <c r="G83" s="13" t="s">
        <v>21</v>
      </c>
      <c r="H83" s="14">
        <v>12.86</v>
      </c>
      <c r="I83" s="15"/>
      <c r="J83" s="15"/>
      <c r="K83" s="15"/>
      <c r="L83" s="15">
        <v>0</v>
      </c>
      <c r="M83" s="15">
        <v>0</v>
      </c>
      <c r="N83" s="15">
        <v>12.86</v>
      </c>
      <c r="O83" s="15">
        <f>N83</f>
        <v>12.86</v>
      </c>
      <c r="P83" s="15">
        <f t="shared" si="36"/>
        <v>0</v>
      </c>
      <c r="Q83" s="15">
        <f t="shared" si="31"/>
        <v>12.86</v>
      </c>
      <c r="R83" s="15"/>
      <c r="S83" s="15">
        <v>12.86</v>
      </c>
      <c r="T83" s="15">
        <f t="shared" si="37"/>
        <v>12.86</v>
      </c>
      <c r="U83" s="15"/>
      <c r="V83" s="15">
        <f t="shared" si="38"/>
        <v>0</v>
      </c>
      <c r="W83" s="15">
        <f t="shared" si="39"/>
        <v>0</v>
      </c>
      <c r="X83" s="15"/>
      <c r="Y83" s="15"/>
      <c r="Z83" s="15"/>
      <c r="AA83" s="15"/>
      <c r="AB83" s="16"/>
      <c r="AC83" s="17" t="s">
        <v>22</v>
      </c>
      <c r="AD83" s="18">
        <v>0</v>
      </c>
      <c r="AE83" s="19"/>
      <c r="AF83" s="19">
        <v>12.86</v>
      </c>
      <c r="AG83" s="20">
        <v>0</v>
      </c>
      <c r="AH83" s="20">
        <f t="shared" si="40"/>
        <v>12.86</v>
      </c>
      <c r="AI83" s="20">
        <v>0</v>
      </c>
    </row>
    <row r="84" spans="1:35" ht="42.75" x14ac:dyDescent="0.25">
      <c r="A84" s="10" t="s">
        <v>121</v>
      </c>
      <c r="B84" s="11">
        <v>75004372</v>
      </c>
      <c r="C84" s="12" t="s">
        <v>122</v>
      </c>
      <c r="D84" s="11">
        <v>7237555</v>
      </c>
      <c r="E84" s="11" t="s">
        <v>42</v>
      </c>
      <c r="F84" s="11">
        <v>2015</v>
      </c>
      <c r="G84" s="13" t="s">
        <v>26</v>
      </c>
      <c r="H84" s="14">
        <v>334</v>
      </c>
      <c r="I84" s="15"/>
      <c r="J84" s="15"/>
      <c r="K84" s="15"/>
      <c r="L84" s="15">
        <v>334</v>
      </c>
      <c r="M84" s="15">
        <v>0</v>
      </c>
      <c r="N84" s="15">
        <v>188.8</v>
      </c>
      <c r="O84" s="15">
        <f t="shared" ref="O84:O95" si="42">L84</f>
        <v>334</v>
      </c>
      <c r="P84" s="15">
        <f t="shared" si="36"/>
        <v>0</v>
      </c>
      <c r="Q84" s="15">
        <f t="shared" si="31"/>
        <v>334</v>
      </c>
      <c r="R84" s="15"/>
      <c r="S84" s="15">
        <v>334</v>
      </c>
      <c r="T84" s="15">
        <f t="shared" si="37"/>
        <v>334</v>
      </c>
      <c r="U84" s="15"/>
      <c r="V84" s="15">
        <f t="shared" si="38"/>
        <v>0</v>
      </c>
      <c r="W84" s="15">
        <f t="shared" si="39"/>
        <v>0</v>
      </c>
      <c r="X84" s="15"/>
      <c r="Y84" s="15"/>
      <c r="Z84" s="15"/>
      <c r="AA84" s="15"/>
      <c r="AB84" s="16"/>
      <c r="AC84" s="17" t="s">
        <v>22</v>
      </c>
      <c r="AD84" s="18">
        <v>1</v>
      </c>
      <c r="AE84" s="19"/>
      <c r="AF84" s="19">
        <v>326</v>
      </c>
      <c r="AG84" s="20">
        <v>8</v>
      </c>
      <c r="AH84" s="20">
        <f t="shared" si="40"/>
        <v>334</v>
      </c>
      <c r="AI84" s="20">
        <v>0</v>
      </c>
    </row>
    <row r="85" spans="1:35" ht="42.75" x14ac:dyDescent="0.25">
      <c r="A85" s="10" t="s">
        <v>121</v>
      </c>
      <c r="B85" s="11">
        <v>75004372</v>
      </c>
      <c r="C85" s="12" t="s">
        <v>122</v>
      </c>
      <c r="D85" s="11">
        <v>2005531</v>
      </c>
      <c r="E85" s="11" t="s">
        <v>51</v>
      </c>
      <c r="F85" s="11">
        <v>2015</v>
      </c>
      <c r="G85" s="13" t="s">
        <v>26</v>
      </c>
      <c r="H85" s="14">
        <v>49</v>
      </c>
      <c r="I85" s="15"/>
      <c r="J85" s="15"/>
      <c r="K85" s="15"/>
      <c r="L85" s="15">
        <v>49</v>
      </c>
      <c r="M85" s="15">
        <v>0</v>
      </c>
      <c r="N85" s="15">
        <v>5.2</v>
      </c>
      <c r="O85" s="15">
        <f t="shared" si="42"/>
        <v>49</v>
      </c>
      <c r="P85" s="15">
        <f t="shared" si="36"/>
        <v>0</v>
      </c>
      <c r="Q85" s="15">
        <f t="shared" si="31"/>
        <v>49</v>
      </c>
      <c r="R85" s="15"/>
      <c r="S85" s="15">
        <v>49</v>
      </c>
      <c r="T85" s="15">
        <f t="shared" si="37"/>
        <v>49</v>
      </c>
      <c r="U85" s="15"/>
      <c r="V85" s="15">
        <f t="shared" si="38"/>
        <v>0</v>
      </c>
      <c r="W85" s="15">
        <f t="shared" si="39"/>
        <v>0</v>
      </c>
      <c r="X85" s="15"/>
      <c r="Y85" s="15"/>
      <c r="Z85" s="15"/>
      <c r="AA85" s="15"/>
      <c r="AB85" s="16"/>
      <c r="AC85" s="17" t="s">
        <v>22</v>
      </c>
      <c r="AD85" s="18">
        <v>1</v>
      </c>
      <c r="AE85" s="19"/>
      <c r="AF85" s="19">
        <v>61</v>
      </c>
      <c r="AG85" s="20">
        <v>-12</v>
      </c>
      <c r="AH85" s="20">
        <f t="shared" si="40"/>
        <v>49</v>
      </c>
      <c r="AI85" s="20">
        <v>0</v>
      </c>
    </row>
    <row r="86" spans="1:35" ht="42.75" x14ac:dyDescent="0.25">
      <c r="A86" s="10" t="s">
        <v>123</v>
      </c>
      <c r="B86" s="11">
        <v>71197699</v>
      </c>
      <c r="C86" s="12" t="s">
        <v>124</v>
      </c>
      <c r="D86" s="11">
        <v>2742485</v>
      </c>
      <c r="E86" s="11" t="s">
        <v>42</v>
      </c>
      <c r="F86" s="11">
        <v>2015</v>
      </c>
      <c r="G86" s="13" t="s">
        <v>26</v>
      </c>
      <c r="H86" s="14">
        <v>226</v>
      </c>
      <c r="I86" s="15"/>
      <c r="J86" s="15"/>
      <c r="K86" s="15"/>
      <c r="L86" s="15">
        <v>226</v>
      </c>
      <c r="M86" s="15">
        <v>0</v>
      </c>
      <c r="N86" s="15">
        <v>92.647999999999996</v>
      </c>
      <c r="O86" s="15">
        <f t="shared" si="42"/>
        <v>226</v>
      </c>
      <c r="P86" s="15">
        <f t="shared" si="36"/>
        <v>0</v>
      </c>
      <c r="Q86" s="15">
        <f t="shared" si="31"/>
        <v>226</v>
      </c>
      <c r="R86" s="15"/>
      <c r="S86" s="15">
        <v>226</v>
      </c>
      <c r="T86" s="15">
        <f t="shared" si="37"/>
        <v>226</v>
      </c>
      <c r="U86" s="15"/>
      <c r="V86" s="15">
        <f t="shared" si="38"/>
        <v>0</v>
      </c>
      <c r="W86" s="15">
        <f t="shared" si="39"/>
        <v>0</v>
      </c>
      <c r="X86" s="15"/>
      <c r="Y86" s="15"/>
      <c r="Z86" s="15"/>
      <c r="AA86" s="15"/>
      <c r="AB86" s="16"/>
      <c r="AC86" s="17" t="s">
        <v>22</v>
      </c>
      <c r="AD86" s="18">
        <v>1</v>
      </c>
      <c r="AE86" s="19"/>
      <c r="AF86" s="19">
        <v>250</v>
      </c>
      <c r="AG86" s="20">
        <v>-24</v>
      </c>
      <c r="AH86" s="20">
        <f t="shared" si="40"/>
        <v>226</v>
      </c>
      <c r="AI86" s="20">
        <v>0</v>
      </c>
    </row>
    <row r="87" spans="1:35" ht="42.75" x14ac:dyDescent="0.25">
      <c r="A87" s="10" t="s">
        <v>125</v>
      </c>
      <c r="B87" s="11">
        <v>75004097</v>
      </c>
      <c r="C87" s="12" t="s">
        <v>126</v>
      </c>
      <c r="D87" s="11">
        <v>3721104</v>
      </c>
      <c r="E87" s="11" t="s">
        <v>41</v>
      </c>
      <c r="F87" s="11">
        <v>2015</v>
      </c>
      <c r="G87" s="13" t="s">
        <v>26</v>
      </c>
      <c r="H87" s="14">
        <v>73</v>
      </c>
      <c r="I87" s="15"/>
      <c r="J87" s="15"/>
      <c r="K87" s="15"/>
      <c r="L87" s="15">
        <v>73</v>
      </c>
      <c r="M87" s="15">
        <v>0</v>
      </c>
      <c r="N87" s="15">
        <v>49.25</v>
      </c>
      <c r="O87" s="15">
        <f t="shared" si="42"/>
        <v>73</v>
      </c>
      <c r="P87" s="15">
        <f t="shared" si="36"/>
        <v>0</v>
      </c>
      <c r="Q87" s="15">
        <f t="shared" si="31"/>
        <v>73</v>
      </c>
      <c r="R87" s="15"/>
      <c r="S87" s="15">
        <v>73</v>
      </c>
      <c r="T87" s="15">
        <f t="shared" si="37"/>
        <v>73</v>
      </c>
      <c r="U87" s="15"/>
      <c r="V87" s="15">
        <f t="shared" si="38"/>
        <v>0</v>
      </c>
      <c r="W87" s="15">
        <f t="shared" si="39"/>
        <v>0</v>
      </c>
      <c r="X87" s="15"/>
      <c r="Y87" s="15"/>
      <c r="Z87" s="15"/>
      <c r="AA87" s="15"/>
      <c r="AB87" s="16"/>
      <c r="AC87" s="17" t="s">
        <v>22</v>
      </c>
      <c r="AD87" s="18">
        <v>1</v>
      </c>
      <c r="AE87" s="19"/>
      <c r="AF87" s="19">
        <v>73</v>
      </c>
      <c r="AG87" s="20">
        <v>0</v>
      </c>
      <c r="AH87" s="20">
        <f t="shared" si="40"/>
        <v>73</v>
      </c>
      <c r="AI87" s="20">
        <v>0</v>
      </c>
    </row>
    <row r="88" spans="1:35" ht="28.5" x14ac:dyDescent="0.25">
      <c r="A88" s="10" t="s">
        <v>127</v>
      </c>
      <c r="B88" s="11">
        <v>75004003</v>
      </c>
      <c r="C88" s="12" t="s">
        <v>128</v>
      </c>
      <c r="D88" s="11">
        <v>3650190</v>
      </c>
      <c r="E88" s="11" t="s">
        <v>42</v>
      </c>
      <c r="F88" s="11">
        <v>2015</v>
      </c>
      <c r="G88" s="13" t="s">
        <v>26</v>
      </c>
      <c r="H88" s="14">
        <v>53</v>
      </c>
      <c r="I88" s="15"/>
      <c r="J88" s="15"/>
      <c r="K88" s="15"/>
      <c r="L88" s="15">
        <v>53</v>
      </c>
      <c r="M88" s="15">
        <v>0</v>
      </c>
      <c r="N88" s="15">
        <v>24.143999999999998</v>
      </c>
      <c r="O88" s="15">
        <f t="shared" si="42"/>
        <v>53</v>
      </c>
      <c r="P88" s="15">
        <f t="shared" si="36"/>
        <v>0</v>
      </c>
      <c r="Q88" s="15">
        <f t="shared" si="31"/>
        <v>53</v>
      </c>
      <c r="R88" s="15"/>
      <c r="S88" s="15">
        <v>53</v>
      </c>
      <c r="T88" s="15">
        <f t="shared" si="37"/>
        <v>53</v>
      </c>
      <c r="U88" s="15"/>
      <c r="V88" s="15">
        <f t="shared" si="38"/>
        <v>0</v>
      </c>
      <c r="W88" s="15">
        <f t="shared" si="39"/>
        <v>0</v>
      </c>
      <c r="X88" s="15"/>
      <c r="Y88" s="15"/>
      <c r="Z88" s="15"/>
      <c r="AA88" s="15"/>
      <c r="AB88" s="16"/>
      <c r="AC88" s="17" t="s">
        <v>22</v>
      </c>
      <c r="AD88" s="18">
        <v>1</v>
      </c>
      <c r="AE88" s="19"/>
      <c r="AF88" s="19">
        <v>53</v>
      </c>
      <c r="AG88" s="20">
        <v>0</v>
      </c>
      <c r="AH88" s="20">
        <f t="shared" si="40"/>
        <v>53</v>
      </c>
      <c r="AI88" s="20">
        <v>0</v>
      </c>
    </row>
    <row r="89" spans="1:35" ht="28.5" x14ac:dyDescent="0.25">
      <c r="A89" s="10" t="s">
        <v>127</v>
      </c>
      <c r="B89" s="11">
        <v>75004003</v>
      </c>
      <c r="C89" s="12" t="s">
        <v>128</v>
      </c>
      <c r="D89" s="11">
        <v>9086937</v>
      </c>
      <c r="E89" s="11" t="s">
        <v>27</v>
      </c>
      <c r="F89" s="11">
        <v>2015</v>
      </c>
      <c r="G89" s="13" t="s">
        <v>26</v>
      </c>
      <c r="H89" s="14">
        <v>45</v>
      </c>
      <c r="I89" s="15"/>
      <c r="J89" s="15"/>
      <c r="K89" s="15"/>
      <c r="L89" s="15">
        <v>45</v>
      </c>
      <c r="M89" s="15">
        <v>0</v>
      </c>
      <c r="N89" s="15">
        <v>31.786999999999999</v>
      </c>
      <c r="O89" s="15">
        <f t="shared" si="42"/>
        <v>45</v>
      </c>
      <c r="P89" s="15">
        <f t="shared" si="36"/>
        <v>0</v>
      </c>
      <c r="Q89" s="15">
        <f t="shared" si="31"/>
        <v>45</v>
      </c>
      <c r="R89" s="15"/>
      <c r="S89" s="15">
        <v>45</v>
      </c>
      <c r="T89" s="15">
        <f t="shared" si="37"/>
        <v>45</v>
      </c>
      <c r="U89" s="15"/>
      <c r="V89" s="15">
        <f t="shared" si="38"/>
        <v>0</v>
      </c>
      <c r="W89" s="15">
        <f t="shared" si="39"/>
        <v>0</v>
      </c>
      <c r="X89" s="15"/>
      <c r="Y89" s="15"/>
      <c r="Z89" s="15"/>
      <c r="AA89" s="15"/>
      <c r="AB89" s="16"/>
      <c r="AC89" s="17" t="s">
        <v>22</v>
      </c>
      <c r="AD89" s="18">
        <v>1</v>
      </c>
      <c r="AE89" s="19"/>
      <c r="AF89" s="19">
        <v>45</v>
      </c>
      <c r="AG89" s="20">
        <v>0</v>
      </c>
      <c r="AH89" s="20">
        <f t="shared" si="40"/>
        <v>45</v>
      </c>
      <c r="AI89" s="20">
        <v>0</v>
      </c>
    </row>
    <row r="90" spans="1:35" ht="42.75" x14ac:dyDescent="0.25">
      <c r="A90" s="10" t="s">
        <v>129</v>
      </c>
      <c r="B90" s="11">
        <v>71197729</v>
      </c>
      <c r="C90" s="12" t="s">
        <v>130</v>
      </c>
      <c r="D90" s="11">
        <v>3431782</v>
      </c>
      <c r="E90" s="11" t="s">
        <v>41</v>
      </c>
      <c r="F90" s="11">
        <v>2015</v>
      </c>
      <c r="G90" s="13" t="s">
        <v>26</v>
      </c>
      <c r="H90" s="14">
        <v>140</v>
      </c>
      <c r="I90" s="15"/>
      <c r="J90" s="15"/>
      <c r="K90" s="15"/>
      <c r="L90" s="15">
        <v>140</v>
      </c>
      <c r="M90" s="15">
        <v>0</v>
      </c>
      <c r="N90" s="15">
        <v>61</v>
      </c>
      <c r="O90" s="15">
        <f t="shared" si="42"/>
        <v>140</v>
      </c>
      <c r="P90" s="15">
        <f t="shared" si="36"/>
        <v>0</v>
      </c>
      <c r="Q90" s="15">
        <f t="shared" si="31"/>
        <v>140</v>
      </c>
      <c r="R90" s="15"/>
      <c r="S90" s="15">
        <v>140</v>
      </c>
      <c r="T90" s="15">
        <f t="shared" si="37"/>
        <v>140</v>
      </c>
      <c r="U90" s="15"/>
      <c r="V90" s="15">
        <f t="shared" si="38"/>
        <v>0</v>
      </c>
      <c r="W90" s="15">
        <f t="shared" si="39"/>
        <v>0</v>
      </c>
      <c r="X90" s="15"/>
      <c r="Y90" s="15"/>
      <c r="Z90" s="15"/>
      <c r="AA90" s="15"/>
      <c r="AB90" s="16"/>
      <c r="AC90" s="17" t="s">
        <v>22</v>
      </c>
      <c r="AD90" s="18">
        <v>0</v>
      </c>
      <c r="AE90" s="19"/>
      <c r="AF90" s="19">
        <v>145</v>
      </c>
      <c r="AG90" s="20">
        <v>-5</v>
      </c>
      <c r="AH90" s="20">
        <f t="shared" si="40"/>
        <v>140</v>
      </c>
      <c r="AI90" s="20">
        <v>0</v>
      </c>
    </row>
    <row r="91" spans="1:35" ht="42.75" x14ac:dyDescent="0.25">
      <c r="A91" s="10" t="s">
        <v>129</v>
      </c>
      <c r="B91" s="11">
        <v>71197729</v>
      </c>
      <c r="C91" s="12" t="s">
        <v>130</v>
      </c>
      <c r="D91" s="11">
        <v>1742378</v>
      </c>
      <c r="E91" s="11" t="s">
        <v>42</v>
      </c>
      <c r="F91" s="11">
        <v>2015</v>
      </c>
      <c r="G91" s="13" t="s">
        <v>26</v>
      </c>
      <c r="H91" s="14">
        <v>37</v>
      </c>
      <c r="I91" s="15"/>
      <c r="J91" s="15"/>
      <c r="K91" s="15"/>
      <c r="L91" s="15">
        <v>37</v>
      </c>
      <c r="M91" s="15">
        <v>0</v>
      </c>
      <c r="N91" s="15">
        <v>23.13</v>
      </c>
      <c r="O91" s="15">
        <f t="shared" si="42"/>
        <v>37</v>
      </c>
      <c r="P91" s="15">
        <f t="shared" si="36"/>
        <v>0</v>
      </c>
      <c r="Q91" s="15">
        <f t="shared" si="31"/>
        <v>37</v>
      </c>
      <c r="R91" s="15"/>
      <c r="S91" s="15">
        <v>37</v>
      </c>
      <c r="T91" s="15">
        <f t="shared" si="37"/>
        <v>37</v>
      </c>
      <c r="U91" s="15"/>
      <c r="V91" s="15">
        <f t="shared" si="38"/>
        <v>0</v>
      </c>
      <c r="W91" s="15">
        <f t="shared" si="39"/>
        <v>0</v>
      </c>
      <c r="X91" s="15"/>
      <c r="Y91" s="15"/>
      <c r="Z91" s="15"/>
      <c r="AA91" s="15"/>
      <c r="AB91" s="16"/>
      <c r="AC91" s="17" t="s">
        <v>22</v>
      </c>
      <c r="AD91" s="18">
        <v>0</v>
      </c>
      <c r="AE91" s="19"/>
      <c r="AF91" s="19">
        <v>37</v>
      </c>
      <c r="AG91" s="20">
        <v>0</v>
      </c>
      <c r="AH91" s="20">
        <f t="shared" si="40"/>
        <v>37</v>
      </c>
      <c r="AI91" s="20">
        <v>0</v>
      </c>
    </row>
    <row r="92" spans="1:35" ht="42.75" x14ac:dyDescent="0.25">
      <c r="A92" s="10" t="s">
        <v>129</v>
      </c>
      <c r="B92" s="11">
        <v>71197729</v>
      </c>
      <c r="C92" s="12" t="s">
        <v>130</v>
      </c>
      <c r="D92" s="11">
        <v>2424722</v>
      </c>
      <c r="E92" s="11" t="s">
        <v>27</v>
      </c>
      <c r="F92" s="11">
        <v>2015</v>
      </c>
      <c r="G92" s="13" t="s">
        <v>26</v>
      </c>
      <c r="H92" s="14">
        <v>27</v>
      </c>
      <c r="I92" s="15"/>
      <c r="J92" s="15"/>
      <c r="K92" s="15"/>
      <c r="L92" s="15">
        <v>27</v>
      </c>
      <c r="M92" s="15">
        <v>0</v>
      </c>
      <c r="N92" s="15">
        <v>21.54</v>
      </c>
      <c r="O92" s="15">
        <f t="shared" si="42"/>
        <v>27</v>
      </c>
      <c r="P92" s="15">
        <f t="shared" si="36"/>
        <v>0</v>
      </c>
      <c r="Q92" s="15">
        <f t="shared" si="31"/>
        <v>27</v>
      </c>
      <c r="R92" s="15"/>
      <c r="S92" s="15">
        <v>27</v>
      </c>
      <c r="T92" s="15">
        <f t="shared" si="37"/>
        <v>27</v>
      </c>
      <c r="U92" s="15"/>
      <c r="V92" s="15">
        <f t="shared" si="38"/>
        <v>0</v>
      </c>
      <c r="W92" s="15">
        <f t="shared" si="39"/>
        <v>0</v>
      </c>
      <c r="X92" s="15"/>
      <c r="Y92" s="15"/>
      <c r="Z92" s="15"/>
      <c r="AA92" s="15"/>
      <c r="AB92" s="16"/>
      <c r="AC92" s="17" t="s">
        <v>22</v>
      </c>
      <c r="AD92" s="18">
        <v>0</v>
      </c>
      <c r="AE92" s="19"/>
      <c r="AF92" s="19">
        <v>27</v>
      </c>
      <c r="AG92" s="20">
        <v>0</v>
      </c>
      <c r="AH92" s="20">
        <f t="shared" si="40"/>
        <v>27</v>
      </c>
      <c r="AI92" s="20">
        <v>0</v>
      </c>
    </row>
    <row r="93" spans="1:35" ht="42.75" x14ac:dyDescent="0.25">
      <c r="A93" s="10" t="s">
        <v>129</v>
      </c>
      <c r="B93" s="11">
        <v>71197729</v>
      </c>
      <c r="C93" s="12" t="s">
        <v>130</v>
      </c>
      <c r="D93" s="11">
        <v>4685638</v>
      </c>
      <c r="E93" s="11" t="s">
        <v>51</v>
      </c>
      <c r="F93" s="11">
        <v>2015</v>
      </c>
      <c r="G93" s="13" t="s">
        <v>26</v>
      </c>
      <c r="H93" s="14">
        <v>6</v>
      </c>
      <c r="I93" s="15"/>
      <c r="J93" s="15"/>
      <c r="K93" s="15"/>
      <c r="L93" s="15">
        <v>6</v>
      </c>
      <c r="M93" s="15">
        <v>0</v>
      </c>
      <c r="N93" s="15">
        <v>2.58</v>
      </c>
      <c r="O93" s="15">
        <f t="shared" si="42"/>
        <v>6</v>
      </c>
      <c r="P93" s="15">
        <f t="shared" si="36"/>
        <v>0</v>
      </c>
      <c r="Q93" s="15">
        <f t="shared" si="31"/>
        <v>6</v>
      </c>
      <c r="R93" s="15"/>
      <c r="S93" s="15">
        <v>6</v>
      </c>
      <c r="T93" s="15">
        <f t="shared" si="37"/>
        <v>6</v>
      </c>
      <c r="U93" s="15"/>
      <c r="V93" s="15">
        <f t="shared" si="38"/>
        <v>0</v>
      </c>
      <c r="W93" s="15">
        <f t="shared" si="39"/>
        <v>0</v>
      </c>
      <c r="X93" s="15"/>
      <c r="Y93" s="15"/>
      <c r="Z93" s="15"/>
      <c r="AA93" s="15"/>
      <c r="AB93" s="16"/>
      <c r="AC93" s="17" t="s">
        <v>22</v>
      </c>
      <c r="AD93" s="18">
        <v>0</v>
      </c>
      <c r="AE93" s="19"/>
      <c r="AF93" s="19">
        <v>6</v>
      </c>
      <c r="AG93" s="20">
        <v>0</v>
      </c>
      <c r="AH93" s="20">
        <f t="shared" si="40"/>
        <v>6</v>
      </c>
      <c r="AI93" s="20">
        <v>0</v>
      </c>
    </row>
    <row r="94" spans="1:35" ht="28.5" x14ac:dyDescent="0.25">
      <c r="A94" s="23" t="s">
        <v>131</v>
      </c>
      <c r="B94" s="11">
        <v>75004020</v>
      </c>
      <c r="C94" s="12" t="s">
        <v>132</v>
      </c>
      <c r="D94" s="11">
        <v>4267964</v>
      </c>
      <c r="E94" s="11" t="s">
        <v>51</v>
      </c>
      <c r="F94" s="11">
        <v>2015</v>
      </c>
      <c r="G94" s="13" t="s">
        <v>26</v>
      </c>
      <c r="H94" s="14">
        <v>45</v>
      </c>
      <c r="I94" s="15"/>
      <c r="J94" s="15"/>
      <c r="K94" s="15"/>
      <c r="L94" s="15">
        <v>45</v>
      </c>
      <c r="M94" s="15">
        <v>0</v>
      </c>
      <c r="N94" s="15">
        <v>5</v>
      </c>
      <c r="O94" s="15">
        <f t="shared" si="42"/>
        <v>45</v>
      </c>
      <c r="P94" s="15">
        <f t="shared" si="36"/>
        <v>0</v>
      </c>
      <c r="Q94" s="15">
        <f t="shared" si="31"/>
        <v>45</v>
      </c>
      <c r="R94" s="15"/>
      <c r="S94" s="15">
        <v>45</v>
      </c>
      <c r="T94" s="15">
        <f t="shared" si="37"/>
        <v>45</v>
      </c>
      <c r="U94" s="15"/>
      <c r="V94" s="15">
        <f t="shared" si="38"/>
        <v>0</v>
      </c>
      <c r="W94" s="15">
        <f t="shared" si="39"/>
        <v>0</v>
      </c>
      <c r="X94" s="15"/>
      <c r="Y94" s="15"/>
      <c r="Z94" s="15"/>
      <c r="AA94" s="15"/>
      <c r="AB94" s="16"/>
      <c r="AC94" s="17" t="s">
        <v>22</v>
      </c>
      <c r="AD94" s="18">
        <v>1</v>
      </c>
      <c r="AE94" s="19"/>
      <c r="AF94" s="19">
        <v>45</v>
      </c>
      <c r="AG94" s="20">
        <v>0</v>
      </c>
      <c r="AH94" s="20">
        <f t="shared" si="40"/>
        <v>45</v>
      </c>
      <c r="AI94" s="20">
        <v>0</v>
      </c>
    </row>
    <row r="95" spans="1:35" ht="42.75" x14ac:dyDescent="0.25">
      <c r="A95" s="10" t="s">
        <v>133</v>
      </c>
      <c r="B95" s="11">
        <v>61985902</v>
      </c>
      <c r="C95" s="12" t="s">
        <v>134</v>
      </c>
      <c r="D95" s="11">
        <v>5471162</v>
      </c>
      <c r="E95" s="11" t="s">
        <v>41</v>
      </c>
      <c r="F95" s="11">
        <v>2015</v>
      </c>
      <c r="G95" s="13" t="s">
        <v>26</v>
      </c>
      <c r="H95" s="14">
        <v>78</v>
      </c>
      <c r="I95" s="15"/>
      <c r="J95" s="15"/>
      <c r="K95" s="15"/>
      <c r="L95" s="15">
        <v>78</v>
      </c>
      <c r="M95" s="15">
        <v>0</v>
      </c>
      <c r="N95" s="15">
        <v>38</v>
      </c>
      <c r="O95" s="15">
        <f t="shared" si="42"/>
        <v>78</v>
      </c>
      <c r="P95" s="15">
        <f t="shared" si="36"/>
        <v>0</v>
      </c>
      <c r="Q95" s="15">
        <f t="shared" si="31"/>
        <v>78</v>
      </c>
      <c r="R95" s="15"/>
      <c r="S95" s="15">
        <v>78</v>
      </c>
      <c r="T95" s="15">
        <f t="shared" si="37"/>
        <v>78</v>
      </c>
      <c r="U95" s="15"/>
      <c r="V95" s="15">
        <f t="shared" si="38"/>
        <v>0</v>
      </c>
      <c r="W95" s="15">
        <f t="shared" si="39"/>
        <v>0</v>
      </c>
      <c r="X95" s="15"/>
      <c r="Y95" s="15"/>
      <c r="Z95" s="15"/>
      <c r="AA95" s="15"/>
      <c r="AB95" s="16"/>
      <c r="AC95" s="17" t="s">
        <v>22</v>
      </c>
      <c r="AD95" s="18">
        <v>1</v>
      </c>
      <c r="AE95" s="19"/>
      <c r="AF95" s="19">
        <v>78</v>
      </c>
      <c r="AG95" s="20">
        <v>0</v>
      </c>
      <c r="AH95" s="20">
        <f t="shared" si="40"/>
        <v>78</v>
      </c>
      <c r="AI95" s="20">
        <v>0</v>
      </c>
    </row>
    <row r="96" spans="1:35" ht="42.75" x14ac:dyDescent="0.25">
      <c r="A96" s="10" t="s">
        <v>135</v>
      </c>
      <c r="B96" s="11">
        <v>70892181</v>
      </c>
      <c r="C96" s="12" t="s">
        <v>136</v>
      </c>
      <c r="D96" s="11">
        <v>2770754</v>
      </c>
      <c r="E96" s="11" t="s">
        <v>33</v>
      </c>
      <c r="F96" s="11">
        <v>2015</v>
      </c>
      <c r="G96" s="13" t="s">
        <v>21</v>
      </c>
      <c r="H96" s="14">
        <v>3</v>
      </c>
      <c r="I96" s="15"/>
      <c r="J96" s="15"/>
      <c r="K96" s="15"/>
      <c r="L96" s="15">
        <v>0</v>
      </c>
      <c r="M96" s="15">
        <v>0</v>
      </c>
      <c r="N96" s="15">
        <v>3</v>
      </c>
      <c r="O96" s="15">
        <f>N96</f>
        <v>3</v>
      </c>
      <c r="P96" s="15">
        <f t="shared" si="36"/>
        <v>0</v>
      </c>
      <c r="Q96" s="15">
        <f t="shared" si="31"/>
        <v>3</v>
      </c>
      <c r="R96" s="15"/>
      <c r="S96" s="15">
        <v>3</v>
      </c>
      <c r="T96" s="15">
        <f t="shared" si="37"/>
        <v>3</v>
      </c>
      <c r="U96" s="15"/>
      <c r="V96" s="15">
        <f t="shared" si="38"/>
        <v>0</v>
      </c>
      <c r="W96" s="15">
        <f t="shared" si="39"/>
        <v>0</v>
      </c>
      <c r="X96" s="15"/>
      <c r="Y96" s="15"/>
      <c r="Z96" s="15"/>
      <c r="AA96" s="15"/>
      <c r="AB96" s="16"/>
      <c r="AC96" s="17" t="s">
        <v>22</v>
      </c>
      <c r="AD96" s="18">
        <v>0</v>
      </c>
      <c r="AE96" s="19"/>
      <c r="AF96" s="19">
        <v>3</v>
      </c>
      <c r="AG96" s="20">
        <v>0</v>
      </c>
      <c r="AH96" s="20">
        <f t="shared" si="40"/>
        <v>3</v>
      </c>
      <c r="AI96" s="20">
        <v>0</v>
      </c>
    </row>
    <row r="97" spans="1:35" ht="28.5" x14ac:dyDescent="0.25">
      <c r="A97" s="10" t="s">
        <v>137</v>
      </c>
      <c r="B97" s="11">
        <v>70008922</v>
      </c>
      <c r="C97" s="12" t="s">
        <v>138</v>
      </c>
      <c r="D97" s="11">
        <v>4339830</v>
      </c>
      <c r="E97" s="11" t="s">
        <v>42</v>
      </c>
      <c r="F97" s="11">
        <v>2015</v>
      </c>
      <c r="G97" s="13" t="s">
        <v>26</v>
      </c>
      <c r="H97" s="14">
        <v>39</v>
      </c>
      <c r="I97" s="15"/>
      <c r="J97" s="15"/>
      <c r="K97" s="15"/>
      <c r="L97" s="15">
        <v>40</v>
      </c>
      <c r="M97" s="15">
        <v>0</v>
      </c>
      <c r="N97" s="15">
        <v>15.3</v>
      </c>
      <c r="O97" s="15">
        <f t="shared" ref="O97:O99" si="43">L97</f>
        <v>40</v>
      </c>
      <c r="P97" s="15">
        <f t="shared" si="36"/>
        <v>1</v>
      </c>
      <c r="Q97" s="15">
        <f t="shared" si="31"/>
        <v>39</v>
      </c>
      <c r="R97" s="15"/>
      <c r="S97" s="15">
        <v>40</v>
      </c>
      <c r="T97" s="15">
        <f t="shared" si="37"/>
        <v>39</v>
      </c>
      <c r="U97" s="15"/>
      <c r="V97" s="15">
        <f t="shared" si="38"/>
        <v>0</v>
      </c>
      <c r="W97" s="15">
        <f t="shared" si="39"/>
        <v>0</v>
      </c>
      <c r="X97" s="15"/>
      <c r="Y97" s="15"/>
      <c r="Z97" s="15"/>
      <c r="AA97" s="15"/>
      <c r="AB97" s="16"/>
      <c r="AC97" s="17" t="s">
        <v>22</v>
      </c>
      <c r="AD97" s="18">
        <v>0</v>
      </c>
      <c r="AE97" s="19"/>
      <c r="AF97" s="19">
        <v>39</v>
      </c>
      <c r="AG97" s="20">
        <v>0</v>
      </c>
      <c r="AH97" s="20">
        <f t="shared" si="40"/>
        <v>39</v>
      </c>
      <c r="AI97" s="20">
        <v>0</v>
      </c>
    </row>
    <row r="98" spans="1:35" ht="28.5" x14ac:dyDescent="0.25">
      <c r="A98" s="10" t="s">
        <v>139</v>
      </c>
      <c r="B98" s="11">
        <v>28633342</v>
      </c>
      <c r="C98" s="12" t="s">
        <v>140</v>
      </c>
      <c r="D98" s="11">
        <v>8256894</v>
      </c>
      <c r="E98" s="11" t="s">
        <v>42</v>
      </c>
      <c r="F98" s="11">
        <v>2015</v>
      </c>
      <c r="G98" s="13" t="s">
        <v>26</v>
      </c>
      <c r="H98" s="14">
        <v>62</v>
      </c>
      <c r="I98" s="15"/>
      <c r="J98" s="15"/>
      <c r="K98" s="15"/>
      <c r="L98" s="15">
        <v>62</v>
      </c>
      <c r="M98" s="15">
        <v>0</v>
      </c>
      <c r="N98" s="15">
        <v>27.286999999999999</v>
      </c>
      <c r="O98" s="15">
        <f t="shared" si="43"/>
        <v>62</v>
      </c>
      <c r="P98" s="15">
        <f t="shared" si="36"/>
        <v>0</v>
      </c>
      <c r="Q98" s="15">
        <f t="shared" si="31"/>
        <v>62</v>
      </c>
      <c r="R98" s="15"/>
      <c r="S98" s="15">
        <v>62</v>
      </c>
      <c r="T98" s="15">
        <f t="shared" si="37"/>
        <v>62</v>
      </c>
      <c r="U98" s="15"/>
      <c r="V98" s="15">
        <f t="shared" si="38"/>
        <v>0</v>
      </c>
      <c r="W98" s="15">
        <f t="shared" si="39"/>
        <v>0</v>
      </c>
      <c r="X98" s="15"/>
      <c r="Y98" s="15"/>
      <c r="Z98" s="15"/>
      <c r="AA98" s="15"/>
      <c r="AB98" s="16"/>
      <c r="AC98" s="17" t="s">
        <v>22</v>
      </c>
      <c r="AD98" s="18">
        <v>0</v>
      </c>
      <c r="AE98" s="19"/>
      <c r="AF98" s="19">
        <v>62</v>
      </c>
      <c r="AG98" s="20">
        <v>0</v>
      </c>
      <c r="AH98" s="20">
        <f t="shared" si="40"/>
        <v>62</v>
      </c>
      <c r="AI98" s="20">
        <v>0</v>
      </c>
    </row>
    <row r="99" spans="1:35" ht="42.75" x14ac:dyDescent="0.25">
      <c r="A99" s="10" t="s">
        <v>141</v>
      </c>
      <c r="B99" s="11">
        <v>75004381</v>
      </c>
      <c r="C99" s="12" t="s">
        <v>142</v>
      </c>
      <c r="D99" s="11">
        <v>5699652</v>
      </c>
      <c r="E99" s="11" t="s">
        <v>42</v>
      </c>
      <c r="F99" s="11">
        <v>2015</v>
      </c>
      <c r="G99" s="13" t="s">
        <v>26</v>
      </c>
      <c r="H99" s="14">
        <v>53</v>
      </c>
      <c r="I99" s="15"/>
      <c r="J99" s="15"/>
      <c r="K99" s="15"/>
      <c r="L99" s="15">
        <v>53</v>
      </c>
      <c r="M99" s="15">
        <v>0</v>
      </c>
      <c r="N99" s="15">
        <v>20.38</v>
      </c>
      <c r="O99" s="15">
        <f t="shared" si="43"/>
        <v>53</v>
      </c>
      <c r="P99" s="15">
        <f t="shared" si="36"/>
        <v>0</v>
      </c>
      <c r="Q99" s="15">
        <f t="shared" si="31"/>
        <v>53</v>
      </c>
      <c r="R99" s="15"/>
      <c r="S99" s="15">
        <v>53</v>
      </c>
      <c r="T99" s="15">
        <f t="shared" si="37"/>
        <v>53</v>
      </c>
      <c r="U99" s="15"/>
      <c r="V99" s="15">
        <f t="shared" si="38"/>
        <v>0</v>
      </c>
      <c r="W99" s="15">
        <f t="shared" si="39"/>
        <v>0</v>
      </c>
      <c r="X99" s="15"/>
      <c r="Y99" s="15"/>
      <c r="Z99" s="15"/>
      <c r="AA99" s="15"/>
      <c r="AB99" s="16"/>
      <c r="AC99" s="17" t="s">
        <v>22</v>
      </c>
      <c r="AD99" s="18">
        <v>1</v>
      </c>
      <c r="AE99" s="19"/>
      <c r="AF99" s="19">
        <v>53</v>
      </c>
      <c r="AG99" s="20">
        <v>0</v>
      </c>
      <c r="AH99" s="20">
        <f t="shared" si="40"/>
        <v>53</v>
      </c>
      <c r="AI99" s="20">
        <v>0</v>
      </c>
    </row>
    <row r="100" spans="1:35" ht="57" x14ac:dyDescent="0.25">
      <c r="A100" s="10" t="s">
        <v>143</v>
      </c>
      <c r="B100" s="11">
        <v>27836886</v>
      </c>
      <c r="C100" s="12" t="s">
        <v>144</v>
      </c>
      <c r="D100" s="11">
        <v>4183576</v>
      </c>
      <c r="E100" s="11" t="s">
        <v>80</v>
      </c>
      <c r="F100" s="11">
        <v>2015</v>
      </c>
      <c r="G100" s="13" t="s">
        <v>21</v>
      </c>
      <c r="H100" s="14">
        <v>3.5</v>
      </c>
      <c r="I100" s="15"/>
      <c r="J100" s="15">
        <v>2.5</v>
      </c>
      <c r="K100" s="15"/>
      <c r="L100" s="15">
        <v>0</v>
      </c>
      <c r="M100" s="15">
        <v>0</v>
      </c>
      <c r="N100" s="15">
        <v>6.383</v>
      </c>
      <c r="O100" s="15">
        <f t="shared" ref="O100:O102" si="44">N100</f>
        <v>6.383</v>
      </c>
      <c r="P100" s="15">
        <f t="shared" si="36"/>
        <v>2.883</v>
      </c>
      <c r="Q100" s="15">
        <f t="shared" si="31"/>
        <v>3.5</v>
      </c>
      <c r="R100" s="15"/>
      <c r="S100" s="15">
        <v>6.383</v>
      </c>
      <c r="T100" s="15">
        <f t="shared" si="37"/>
        <v>3.5</v>
      </c>
      <c r="U100" s="15"/>
      <c r="V100" s="15">
        <f t="shared" si="38"/>
        <v>0</v>
      </c>
      <c r="W100" s="15">
        <f t="shared" si="39"/>
        <v>0</v>
      </c>
      <c r="X100" s="15"/>
      <c r="Y100" s="15"/>
      <c r="Z100" s="15"/>
      <c r="AA100" s="15"/>
      <c r="AB100" s="16" t="s">
        <v>305</v>
      </c>
      <c r="AC100" s="17" t="s">
        <v>22</v>
      </c>
      <c r="AD100" s="18">
        <v>0</v>
      </c>
      <c r="AE100" s="19"/>
      <c r="AF100" s="19">
        <v>3.5</v>
      </c>
      <c r="AG100" s="20">
        <v>0</v>
      </c>
      <c r="AH100" s="20">
        <f t="shared" si="40"/>
        <v>6</v>
      </c>
      <c r="AI100" s="20">
        <v>0</v>
      </c>
    </row>
    <row r="101" spans="1:35" ht="42.75" x14ac:dyDescent="0.25">
      <c r="A101" s="12" t="s">
        <v>145</v>
      </c>
      <c r="B101" s="11">
        <v>66181399</v>
      </c>
      <c r="C101" s="12" t="s">
        <v>146</v>
      </c>
      <c r="D101" s="11">
        <v>2799221</v>
      </c>
      <c r="E101" s="11" t="s">
        <v>29</v>
      </c>
      <c r="F101" s="11">
        <v>2017</v>
      </c>
      <c r="G101" s="13" t="s">
        <v>21</v>
      </c>
      <c r="H101" s="14">
        <v>0</v>
      </c>
      <c r="I101" s="24"/>
      <c r="J101" s="24"/>
      <c r="K101" s="15">
        <v>3.1</v>
      </c>
      <c r="L101" s="15">
        <v>0</v>
      </c>
      <c r="M101" s="15">
        <v>0</v>
      </c>
      <c r="N101" s="15">
        <v>0</v>
      </c>
      <c r="O101" s="15">
        <f t="shared" si="44"/>
        <v>0</v>
      </c>
      <c r="P101" s="15">
        <f t="shared" si="36"/>
        <v>0</v>
      </c>
      <c r="Q101" s="15">
        <f t="shared" si="31"/>
        <v>0</v>
      </c>
      <c r="R101" s="15"/>
      <c r="S101" s="15">
        <v>0</v>
      </c>
      <c r="T101" s="15">
        <f t="shared" si="37"/>
        <v>0</v>
      </c>
      <c r="U101" s="15"/>
      <c r="V101" s="15">
        <f t="shared" si="38"/>
        <v>0</v>
      </c>
      <c r="W101" s="15">
        <f t="shared" si="39"/>
        <v>0</v>
      </c>
      <c r="X101" s="15"/>
      <c r="Y101" s="15"/>
      <c r="Z101" s="15"/>
      <c r="AA101" s="15"/>
      <c r="AB101" s="16" t="s">
        <v>74</v>
      </c>
      <c r="AC101" s="17" t="s">
        <v>22</v>
      </c>
      <c r="AD101" s="18"/>
      <c r="AE101" s="19"/>
      <c r="AF101" s="19">
        <v>0</v>
      </c>
      <c r="AG101" s="20">
        <v>0</v>
      </c>
      <c r="AH101" s="20">
        <f t="shared" si="40"/>
        <v>3.1</v>
      </c>
      <c r="AI101" s="20">
        <v>0</v>
      </c>
    </row>
    <row r="102" spans="1:35" ht="42.75" x14ac:dyDescent="0.25">
      <c r="A102" s="12" t="s">
        <v>145</v>
      </c>
      <c r="B102" s="11">
        <v>66181399</v>
      </c>
      <c r="C102" s="12" t="s">
        <v>146</v>
      </c>
      <c r="D102" s="11">
        <v>2485003</v>
      </c>
      <c r="E102" s="11" t="s">
        <v>68</v>
      </c>
      <c r="F102" s="11">
        <v>2015</v>
      </c>
      <c r="G102" s="13" t="s">
        <v>21</v>
      </c>
      <c r="H102" s="14">
        <v>4.1479999999999997</v>
      </c>
      <c r="I102" s="15"/>
      <c r="J102" s="15"/>
      <c r="K102" s="15"/>
      <c r="L102" s="15">
        <v>0</v>
      </c>
      <c r="M102" s="15">
        <v>0</v>
      </c>
      <c r="N102" s="15">
        <v>4.1440000000000001</v>
      </c>
      <c r="O102" s="15">
        <f t="shared" si="44"/>
        <v>4.1440000000000001</v>
      </c>
      <c r="P102" s="15">
        <f t="shared" si="36"/>
        <v>-3.9999999999995595E-3</v>
      </c>
      <c r="Q102" s="15">
        <f>O102</f>
        <v>4.1440000000000001</v>
      </c>
      <c r="R102" s="15"/>
      <c r="S102" s="15">
        <v>4.1440000000000001</v>
      </c>
      <c r="T102" s="15">
        <f t="shared" si="37"/>
        <v>4.1440000000000001</v>
      </c>
      <c r="U102" s="15"/>
      <c r="V102" s="15">
        <f t="shared" si="38"/>
        <v>0</v>
      </c>
      <c r="W102" s="15">
        <f t="shared" si="39"/>
        <v>0</v>
      </c>
      <c r="X102" s="15"/>
      <c r="Y102" s="15"/>
      <c r="Z102" s="15"/>
      <c r="AA102" s="15"/>
      <c r="AB102" s="16"/>
      <c r="AC102" s="17" t="s">
        <v>22</v>
      </c>
      <c r="AD102" s="18">
        <v>0</v>
      </c>
      <c r="AE102" s="19"/>
      <c r="AF102" s="19">
        <v>4.1479999999999997</v>
      </c>
      <c r="AG102" s="20">
        <v>0</v>
      </c>
      <c r="AH102" s="20">
        <f t="shared" si="40"/>
        <v>4.1479999999999997</v>
      </c>
      <c r="AI102" s="20">
        <v>0</v>
      </c>
    </row>
    <row r="103" spans="1:35" ht="42.75" x14ac:dyDescent="0.25">
      <c r="A103" s="10" t="s">
        <v>147</v>
      </c>
      <c r="B103" s="11">
        <v>2159554</v>
      </c>
      <c r="C103" s="12" t="s">
        <v>148</v>
      </c>
      <c r="D103" s="11">
        <v>2583888</v>
      </c>
      <c r="E103" s="11" t="s">
        <v>25</v>
      </c>
      <c r="F103" s="11">
        <v>2017</v>
      </c>
      <c r="G103" s="13" t="s">
        <v>26</v>
      </c>
      <c r="H103" s="14">
        <v>0</v>
      </c>
      <c r="I103" s="15">
        <v>10</v>
      </c>
      <c r="J103" s="15"/>
      <c r="K103" s="15"/>
      <c r="L103" s="15">
        <v>10</v>
      </c>
      <c r="M103" s="15">
        <v>0</v>
      </c>
      <c r="N103" s="15">
        <v>6.5720000000000001</v>
      </c>
      <c r="O103" s="15">
        <f t="shared" ref="O103:O104" si="45">L103</f>
        <v>10</v>
      </c>
      <c r="P103" s="15">
        <f t="shared" si="36"/>
        <v>10</v>
      </c>
      <c r="Q103" s="15">
        <f t="shared" ref="Q103:Q127" si="46">H103</f>
        <v>0</v>
      </c>
      <c r="R103" s="15">
        <f t="shared" ref="R103:R104" si="47">I103</f>
        <v>10</v>
      </c>
      <c r="S103" s="15">
        <v>10</v>
      </c>
      <c r="T103" s="15">
        <f t="shared" si="37"/>
        <v>0</v>
      </c>
      <c r="U103" s="15">
        <f t="shared" ref="U103:U104" si="48">I103</f>
        <v>10</v>
      </c>
      <c r="V103" s="15">
        <f t="shared" si="38"/>
        <v>0</v>
      </c>
      <c r="W103" s="15">
        <f t="shared" si="39"/>
        <v>0</v>
      </c>
      <c r="X103" s="15"/>
      <c r="Y103" s="15"/>
      <c r="Z103" s="15"/>
      <c r="AA103" s="15"/>
      <c r="AB103" s="16"/>
      <c r="AC103" s="17" t="s">
        <v>22</v>
      </c>
      <c r="AD103" s="18">
        <v>0</v>
      </c>
      <c r="AE103" s="19">
        <v>1</v>
      </c>
      <c r="AF103" s="19">
        <v>0</v>
      </c>
      <c r="AG103" s="20">
        <v>0</v>
      </c>
      <c r="AH103" s="20">
        <f t="shared" si="40"/>
        <v>10</v>
      </c>
      <c r="AI103" s="20">
        <v>1</v>
      </c>
    </row>
    <row r="104" spans="1:35" ht="42.75" x14ac:dyDescent="0.25">
      <c r="A104" s="10" t="s">
        <v>147</v>
      </c>
      <c r="B104" s="11">
        <v>2159554</v>
      </c>
      <c r="C104" s="12" t="s">
        <v>148</v>
      </c>
      <c r="D104" s="11">
        <v>7806289</v>
      </c>
      <c r="E104" s="11" t="s">
        <v>25</v>
      </c>
      <c r="F104" s="11">
        <v>2017</v>
      </c>
      <c r="G104" s="13" t="s">
        <v>26</v>
      </c>
      <c r="H104" s="14">
        <v>0</v>
      </c>
      <c r="I104" s="15">
        <v>77</v>
      </c>
      <c r="J104" s="15"/>
      <c r="K104" s="15"/>
      <c r="L104" s="15">
        <v>103</v>
      </c>
      <c r="M104" s="15">
        <v>0</v>
      </c>
      <c r="N104" s="15">
        <v>17.044</v>
      </c>
      <c r="O104" s="15">
        <f t="shared" si="45"/>
        <v>103</v>
      </c>
      <c r="P104" s="15">
        <f t="shared" si="36"/>
        <v>103</v>
      </c>
      <c r="Q104" s="15">
        <f t="shared" si="46"/>
        <v>0</v>
      </c>
      <c r="R104" s="15">
        <f t="shared" si="47"/>
        <v>77</v>
      </c>
      <c r="S104" s="15">
        <v>103</v>
      </c>
      <c r="T104" s="15">
        <f t="shared" si="37"/>
        <v>0</v>
      </c>
      <c r="U104" s="15">
        <f t="shared" si="48"/>
        <v>77</v>
      </c>
      <c r="V104" s="15">
        <f t="shared" si="38"/>
        <v>0</v>
      </c>
      <c r="W104" s="15">
        <f t="shared" si="39"/>
        <v>0</v>
      </c>
      <c r="X104" s="15"/>
      <c r="Y104" s="15"/>
      <c r="Z104" s="15"/>
      <c r="AA104" s="15"/>
      <c r="AB104" s="16"/>
      <c r="AC104" s="17" t="s">
        <v>22</v>
      </c>
      <c r="AD104" s="18">
        <v>0</v>
      </c>
      <c r="AE104" s="19">
        <v>1</v>
      </c>
      <c r="AF104" s="19">
        <v>32</v>
      </c>
      <c r="AG104" s="20">
        <v>0</v>
      </c>
      <c r="AH104" s="20">
        <f t="shared" si="40"/>
        <v>77</v>
      </c>
      <c r="AI104" s="20">
        <v>0</v>
      </c>
    </row>
    <row r="105" spans="1:35" ht="42.75" x14ac:dyDescent="0.25">
      <c r="A105" s="25" t="s">
        <v>147</v>
      </c>
      <c r="B105" s="26">
        <v>2159554</v>
      </c>
      <c r="C105" s="27" t="s">
        <v>148</v>
      </c>
      <c r="D105" s="26">
        <v>8249258</v>
      </c>
      <c r="E105" s="11" t="s">
        <v>28</v>
      </c>
      <c r="F105" s="11">
        <v>2019</v>
      </c>
      <c r="G105" s="28" t="s">
        <v>21</v>
      </c>
      <c r="H105" s="14">
        <v>1.6</v>
      </c>
      <c r="I105" s="11"/>
      <c r="J105" s="11"/>
      <c r="K105" s="11"/>
      <c r="L105" s="15">
        <v>0</v>
      </c>
      <c r="M105" s="15">
        <v>0</v>
      </c>
      <c r="N105" s="15">
        <v>1.887</v>
      </c>
      <c r="O105" s="15">
        <f>N105</f>
        <v>1.887</v>
      </c>
      <c r="P105" s="15">
        <f t="shared" si="36"/>
        <v>0.28699999999999992</v>
      </c>
      <c r="Q105" s="15">
        <f t="shared" si="46"/>
        <v>1.6</v>
      </c>
      <c r="R105" s="11"/>
      <c r="S105" s="15">
        <v>1.887</v>
      </c>
      <c r="T105" s="15">
        <f t="shared" si="37"/>
        <v>1.6</v>
      </c>
      <c r="U105" s="11"/>
      <c r="V105" s="15">
        <f t="shared" si="38"/>
        <v>0</v>
      </c>
      <c r="W105" s="15">
        <f t="shared" si="39"/>
        <v>0</v>
      </c>
      <c r="X105" s="11"/>
      <c r="Y105" s="11"/>
      <c r="Z105" s="11"/>
      <c r="AA105" s="11"/>
      <c r="AB105" s="11"/>
      <c r="AC105" s="11" t="s">
        <v>22</v>
      </c>
      <c r="AD105" s="18">
        <v>0</v>
      </c>
      <c r="AE105" s="19"/>
      <c r="AF105" s="19">
        <v>0</v>
      </c>
      <c r="AG105" s="20" t="s">
        <v>85</v>
      </c>
      <c r="AH105" s="20">
        <f t="shared" si="40"/>
        <v>1.6</v>
      </c>
      <c r="AI105" s="20">
        <v>0</v>
      </c>
    </row>
    <row r="106" spans="1:35" ht="42.75" x14ac:dyDescent="0.25">
      <c r="A106" s="10" t="s">
        <v>147</v>
      </c>
      <c r="B106" s="11">
        <v>2159554</v>
      </c>
      <c r="C106" s="12" t="s">
        <v>148</v>
      </c>
      <c r="D106" s="11">
        <v>9912805</v>
      </c>
      <c r="E106" s="11" t="s">
        <v>30</v>
      </c>
      <c r="F106" s="11">
        <v>2017</v>
      </c>
      <c r="G106" s="13" t="s">
        <v>26</v>
      </c>
      <c r="H106" s="14">
        <v>12</v>
      </c>
      <c r="I106" s="15"/>
      <c r="J106" s="15"/>
      <c r="K106" s="15"/>
      <c r="L106" s="15">
        <v>0</v>
      </c>
      <c r="M106" s="15">
        <v>12</v>
      </c>
      <c r="N106" s="15">
        <v>1.887</v>
      </c>
      <c r="O106" s="15">
        <f>M106</f>
        <v>12</v>
      </c>
      <c r="P106" s="15">
        <f t="shared" si="36"/>
        <v>0</v>
      </c>
      <c r="Q106" s="15">
        <f t="shared" si="46"/>
        <v>12</v>
      </c>
      <c r="R106" s="15"/>
      <c r="S106" s="15">
        <v>12</v>
      </c>
      <c r="T106" s="15">
        <f t="shared" si="37"/>
        <v>12</v>
      </c>
      <c r="U106" s="15"/>
      <c r="V106" s="15">
        <f t="shared" si="38"/>
        <v>0</v>
      </c>
      <c r="W106" s="15">
        <f t="shared" si="39"/>
        <v>0</v>
      </c>
      <c r="X106" s="15"/>
      <c r="Y106" s="15"/>
      <c r="Z106" s="15"/>
      <c r="AA106" s="15"/>
      <c r="AB106" s="16"/>
      <c r="AC106" s="17" t="s">
        <v>22</v>
      </c>
      <c r="AD106" s="18">
        <v>0</v>
      </c>
      <c r="AE106" s="19"/>
      <c r="AF106" s="19">
        <v>12</v>
      </c>
      <c r="AG106" s="20">
        <v>0</v>
      </c>
      <c r="AH106" s="20">
        <f t="shared" si="40"/>
        <v>12</v>
      </c>
      <c r="AI106" s="20">
        <v>0</v>
      </c>
    </row>
    <row r="107" spans="1:35" ht="42.75" x14ac:dyDescent="0.25">
      <c r="A107" s="25" t="s">
        <v>147</v>
      </c>
      <c r="B107" s="26">
        <v>2159554</v>
      </c>
      <c r="C107" s="27" t="s">
        <v>148</v>
      </c>
      <c r="D107" s="26">
        <v>4441401</v>
      </c>
      <c r="E107" s="26" t="s">
        <v>80</v>
      </c>
      <c r="F107" s="26">
        <v>2018</v>
      </c>
      <c r="G107" s="28" t="s">
        <v>21</v>
      </c>
      <c r="H107" s="14">
        <v>0</v>
      </c>
      <c r="I107" s="29"/>
      <c r="J107" s="29"/>
      <c r="K107" s="30">
        <v>2</v>
      </c>
      <c r="L107" s="15">
        <v>0</v>
      </c>
      <c r="M107" s="15">
        <v>0</v>
      </c>
      <c r="N107" s="15">
        <v>0</v>
      </c>
      <c r="O107" s="15">
        <f>N107</f>
        <v>0</v>
      </c>
      <c r="P107" s="15">
        <f t="shared" si="36"/>
        <v>0</v>
      </c>
      <c r="Q107" s="15">
        <f t="shared" si="46"/>
        <v>0</v>
      </c>
      <c r="R107" s="30"/>
      <c r="S107" s="15">
        <v>0</v>
      </c>
      <c r="T107" s="15">
        <f t="shared" si="37"/>
        <v>0</v>
      </c>
      <c r="U107" s="30"/>
      <c r="V107" s="15">
        <f t="shared" si="38"/>
        <v>0</v>
      </c>
      <c r="W107" s="15">
        <f t="shared" si="39"/>
        <v>0</v>
      </c>
      <c r="X107" s="30"/>
      <c r="Y107" s="30"/>
      <c r="Z107" s="30"/>
      <c r="AA107" s="30"/>
      <c r="AB107" s="31" t="s">
        <v>149</v>
      </c>
      <c r="AC107" s="32" t="s">
        <v>22</v>
      </c>
      <c r="AD107" s="18">
        <v>0</v>
      </c>
      <c r="AE107" s="19"/>
      <c r="AF107" s="19">
        <v>0</v>
      </c>
      <c r="AG107" s="20">
        <v>0</v>
      </c>
      <c r="AH107" s="20">
        <f t="shared" si="40"/>
        <v>2</v>
      </c>
      <c r="AI107" s="20">
        <v>0</v>
      </c>
    </row>
    <row r="108" spans="1:35" ht="42.75" x14ac:dyDescent="0.25">
      <c r="A108" s="10" t="s">
        <v>150</v>
      </c>
      <c r="B108" s="11">
        <v>70599963</v>
      </c>
      <c r="C108" s="12" t="s">
        <v>151</v>
      </c>
      <c r="D108" s="11">
        <v>6828024</v>
      </c>
      <c r="E108" s="11" t="s">
        <v>25</v>
      </c>
      <c r="F108" s="11">
        <v>2015</v>
      </c>
      <c r="G108" s="13" t="s">
        <v>26</v>
      </c>
      <c r="H108" s="14">
        <v>0</v>
      </c>
      <c r="I108" s="15">
        <v>17</v>
      </c>
      <c r="J108" s="15"/>
      <c r="K108" s="15"/>
      <c r="L108" s="15">
        <v>40</v>
      </c>
      <c r="M108" s="15">
        <v>0</v>
      </c>
      <c r="N108" s="15">
        <v>3.6</v>
      </c>
      <c r="O108" s="15">
        <f>L108</f>
        <v>40</v>
      </c>
      <c r="P108" s="15">
        <f t="shared" si="36"/>
        <v>40</v>
      </c>
      <c r="Q108" s="15">
        <f t="shared" si="46"/>
        <v>0</v>
      </c>
      <c r="R108" s="15">
        <f>I108</f>
        <v>17</v>
      </c>
      <c r="S108" s="15">
        <v>40</v>
      </c>
      <c r="T108" s="15">
        <f t="shared" si="37"/>
        <v>0</v>
      </c>
      <c r="U108" s="15">
        <f>I108</f>
        <v>17</v>
      </c>
      <c r="V108" s="15">
        <f t="shared" si="38"/>
        <v>0</v>
      </c>
      <c r="W108" s="15">
        <f t="shared" si="39"/>
        <v>0</v>
      </c>
      <c r="X108" s="15"/>
      <c r="Y108" s="15"/>
      <c r="Z108" s="15"/>
      <c r="AA108" s="15"/>
      <c r="AB108" s="16" t="s">
        <v>152</v>
      </c>
      <c r="AC108" s="17" t="s">
        <v>22</v>
      </c>
      <c r="AD108" s="18">
        <v>0</v>
      </c>
      <c r="AE108" s="19">
        <v>1</v>
      </c>
      <c r="AF108" s="19">
        <v>0</v>
      </c>
      <c r="AG108" s="20">
        <v>0</v>
      </c>
      <c r="AH108" s="20">
        <f t="shared" si="40"/>
        <v>17</v>
      </c>
      <c r="AI108" s="20">
        <v>1</v>
      </c>
    </row>
    <row r="109" spans="1:35" ht="42.75" x14ac:dyDescent="0.25">
      <c r="A109" s="10" t="s">
        <v>150</v>
      </c>
      <c r="B109" s="11">
        <v>70599963</v>
      </c>
      <c r="C109" s="12" t="s">
        <v>151</v>
      </c>
      <c r="D109" s="11">
        <v>1711215</v>
      </c>
      <c r="E109" s="11" t="s">
        <v>68</v>
      </c>
      <c r="F109" s="11">
        <v>2015</v>
      </c>
      <c r="G109" s="13" t="s">
        <v>21</v>
      </c>
      <c r="H109" s="14">
        <v>5</v>
      </c>
      <c r="I109" s="15"/>
      <c r="J109" s="15"/>
      <c r="K109" s="15"/>
      <c r="L109" s="15">
        <v>0</v>
      </c>
      <c r="M109" s="15">
        <v>0</v>
      </c>
      <c r="N109" s="15">
        <v>5</v>
      </c>
      <c r="O109" s="15">
        <f t="shared" ref="O109:O111" si="49">N109</f>
        <v>5</v>
      </c>
      <c r="P109" s="15">
        <f t="shared" si="36"/>
        <v>0</v>
      </c>
      <c r="Q109" s="15">
        <f t="shared" si="46"/>
        <v>5</v>
      </c>
      <c r="R109" s="15"/>
      <c r="S109" s="15">
        <v>5</v>
      </c>
      <c r="T109" s="15">
        <f t="shared" si="37"/>
        <v>5</v>
      </c>
      <c r="U109" s="15"/>
      <c r="V109" s="15">
        <f t="shared" si="38"/>
        <v>0</v>
      </c>
      <c r="W109" s="15">
        <f t="shared" si="39"/>
        <v>0</v>
      </c>
      <c r="X109" s="15"/>
      <c r="Y109" s="15"/>
      <c r="Z109" s="15"/>
      <c r="AA109" s="15"/>
      <c r="AB109" s="16"/>
      <c r="AC109" s="17" t="s">
        <v>22</v>
      </c>
      <c r="AD109" s="18">
        <v>0</v>
      </c>
      <c r="AE109" s="19"/>
      <c r="AF109" s="19">
        <v>5</v>
      </c>
      <c r="AG109" s="20">
        <v>0</v>
      </c>
      <c r="AH109" s="20">
        <f t="shared" si="40"/>
        <v>5</v>
      </c>
      <c r="AI109" s="20">
        <v>0</v>
      </c>
    </row>
    <row r="110" spans="1:35" ht="42.75" x14ac:dyDescent="0.25">
      <c r="A110" s="10" t="s">
        <v>150</v>
      </c>
      <c r="B110" s="11">
        <v>70599963</v>
      </c>
      <c r="C110" s="12" t="s">
        <v>151</v>
      </c>
      <c r="D110" s="11">
        <v>6126836</v>
      </c>
      <c r="E110" s="11" t="s">
        <v>153</v>
      </c>
      <c r="F110" s="11">
        <v>2015</v>
      </c>
      <c r="G110" s="13" t="s">
        <v>21</v>
      </c>
      <c r="H110" s="14">
        <v>2.2000000000000002</v>
      </c>
      <c r="I110" s="15"/>
      <c r="J110" s="15"/>
      <c r="K110" s="15"/>
      <c r="L110" s="15">
        <v>0</v>
      </c>
      <c r="M110" s="15">
        <v>0</v>
      </c>
      <c r="N110" s="15">
        <v>2.2000000000000002</v>
      </c>
      <c r="O110" s="15">
        <f t="shared" si="49"/>
        <v>2.2000000000000002</v>
      </c>
      <c r="P110" s="15">
        <f t="shared" si="36"/>
        <v>0</v>
      </c>
      <c r="Q110" s="15">
        <f t="shared" si="46"/>
        <v>2.2000000000000002</v>
      </c>
      <c r="R110" s="15"/>
      <c r="S110" s="15">
        <v>2.2000000000000002</v>
      </c>
      <c r="T110" s="15">
        <f t="shared" si="37"/>
        <v>2.2000000000000002</v>
      </c>
      <c r="U110" s="15"/>
      <c r="V110" s="15">
        <f t="shared" si="38"/>
        <v>0</v>
      </c>
      <c r="W110" s="15">
        <f t="shared" si="39"/>
        <v>0</v>
      </c>
      <c r="X110" s="15"/>
      <c r="Y110" s="15"/>
      <c r="Z110" s="15"/>
      <c r="AA110" s="15"/>
      <c r="AB110" s="16"/>
      <c r="AC110" s="17" t="s">
        <v>22</v>
      </c>
      <c r="AD110" s="18">
        <v>0</v>
      </c>
      <c r="AE110" s="19"/>
      <c r="AF110" s="19">
        <v>2.2000000000000002</v>
      </c>
      <c r="AG110" s="20">
        <v>0</v>
      </c>
      <c r="AH110" s="20">
        <f t="shared" si="40"/>
        <v>2.2000000000000002</v>
      </c>
      <c r="AI110" s="20">
        <v>0</v>
      </c>
    </row>
    <row r="111" spans="1:35" ht="42.75" x14ac:dyDescent="0.25">
      <c r="A111" s="10" t="s">
        <v>150</v>
      </c>
      <c r="B111" s="11">
        <v>70599963</v>
      </c>
      <c r="C111" s="12" t="s">
        <v>151</v>
      </c>
      <c r="D111" s="11">
        <v>4082996</v>
      </c>
      <c r="E111" s="11" t="s">
        <v>80</v>
      </c>
      <c r="F111" s="11">
        <v>2015</v>
      </c>
      <c r="G111" s="13" t="s">
        <v>21</v>
      </c>
      <c r="H111" s="14">
        <v>5.05</v>
      </c>
      <c r="I111" s="15"/>
      <c r="J111" s="15"/>
      <c r="K111" s="17"/>
      <c r="L111" s="15">
        <v>0</v>
      </c>
      <c r="M111" s="15">
        <v>0</v>
      </c>
      <c r="N111" s="15">
        <v>5.05</v>
      </c>
      <c r="O111" s="15">
        <f t="shared" si="49"/>
        <v>5.05</v>
      </c>
      <c r="P111" s="15">
        <f t="shared" si="36"/>
        <v>0</v>
      </c>
      <c r="Q111" s="15">
        <f t="shared" si="46"/>
        <v>5.05</v>
      </c>
      <c r="R111" s="17"/>
      <c r="S111" s="15">
        <v>5.05</v>
      </c>
      <c r="T111" s="15">
        <f t="shared" si="37"/>
        <v>5.05</v>
      </c>
      <c r="U111" s="17"/>
      <c r="V111" s="15">
        <f t="shared" si="38"/>
        <v>0</v>
      </c>
      <c r="W111" s="15">
        <f t="shared" si="39"/>
        <v>0</v>
      </c>
      <c r="X111" s="17"/>
      <c r="Y111" s="17"/>
      <c r="Z111" s="17"/>
      <c r="AA111" s="17"/>
      <c r="AB111" s="16"/>
      <c r="AC111" s="17" t="s">
        <v>22</v>
      </c>
      <c r="AD111" s="18">
        <v>0</v>
      </c>
      <c r="AE111" s="19"/>
      <c r="AF111" s="19">
        <v>5.05</v>
      </c>
      <c r="AG111" s="20">
        <v>0</v>
      </c>
      <c r="AH111" s="20">
        <f t="shared" si="40"/>
        <v>5.05</v>
      </c>
      <c r="AI111" s="20">
        <v>0</v>
      </c>
    </row>
    <row r="112" spans="1:35" ht="42.75" x14ac:dyDescent="0.25">
      <c r="A112" s="10" t="s">
        <v>150</v>
      </c>
      <c r="B112" s="11">
        <v>70599963</v>
      </c>
      <c r="C112" s="12" t="s">
        <v>151</v>
      </c>
      <c r="D112" s="11">
        <v>3412710</v>
      </c>
      <c r="E112" s="11" t="s">
        <v>154</v>
      </c>
      <c r="F112" s="11">
        <v>2015</v>
      </c>
      <c r="G112" s="13" t="s">
        <v>26</v>
      </c>
      <c r="H112" s="14">
        <v>14</v>
      </c>
      <c r="I112" s="15"/>
      <c r="J112" s="15"/>
      <c r="K112" s="15"/>
      <c r="L112" s="15">
        <v>14</v>
      </c>
      <c r="M112" s="15">
        <v>0</v>
      </c>
      <c r="N112" s="15">
        <v>5.5</v>
      </c>
      <c r="O112" s="15">
        <f>L112</f>
        <v>14</v>
      </c>
      <c r="P112" s="15">
        <f t="shared" si="36"/>
        <v>0</v>
      </c>
      <c r="Q112" s="15">
        <f t="shared" si="46"/>
        <v>14</v>
      </c>
      <c r="R112" s="15"/>
      <c r="S112" s="15">
        <v>14</v>
      </c>
      <c r="T112" s="15">
        <f t="shared" si="37"/>
        <v>14</v>
      </c>
      <c r="U112" s="15"/>
      <c r="V112" s="15">
        <f t="shared" si="38"/>
        <v>0</v>
      </c>
      <c r="W112" s="15">
        <f t="shared" si="39"/>
        <v>0</v>
      </c>
      <c r="X112" s="15"/>
      <c r="Y112" s="15"/>
      <c r="Z112" s="15"/>
      <c r="AA112" s="15"/>
      <c r="AB112" s="16"/>
      <c r="AC112" s="17" t="s">
        <v>22</v>
      </c>
      <c r="AD112" s="18">
        <v>0</v>
      </c>
      <c r="AE112" s="19"/>
      <c r="AF112" s="19">
        <v>14</v>
      </c>
      <c r="AG112" s="20">
        <v>0</v>
      </c>
      <c r="AH112" s="20">
        <f t="shared" si="40"/>
        <v>14</v>
      </c>
      <c r="AI112" s="20">
        <v>0</v>
      </c>
    </row>
    <row r="113" spans="1:35" ht="42.75" x14ac:dyDescent="0.25">
      <c r="A113" s="10" t="s">
        <v>150</v>
      </c>
      <c r="B113" s="11">
        <v>70599963</v>
      </c>
      <c r="C113" s="12" t="s">
        <v>151</v>
      </c>
      <c r="D113" s="11">
        <v>2496384</v>
      </c>
      <c r="E113" s="11" t="s">
        <v>33</v>
      </c>
      <c r="F113" s="11">
        <v>2015</v>
      </c>
      <c r="G113" s="13" t="s">
        <v>21</v>
      </c>
      <c r="H113" s="14">
        <v>1.83</v>
      </c>
      <c r="I113" s="15"/>
      <c r="J113" s="15"/>
      <c r="K113" s="15"/>
      <c r="L113" s="15">
        <v>0</v>
      </c>
      <c r="M113" s="15">
        <v>0</v>
      </c>
      <c r="N113" s="15">
        <v>1.83</v>
      </c>
      <c r="O113" s="15">
        <f t="shared" ref="O113:O114" si="50">N113</f>
        <v>1.83</v>
      </c>
      <c r="P113" s="15">
        <f t="shared" si="36"/>
        <v>0</v>
      </c>
      <c r="Q113" s="15">
        <f t="shared" si="46"/>
        <v>1.83</v>
      </c>
      <c r="R113" s="15"/>
      <c r="S113" s="15">
        <v>1.83</v>
      </c>
      <c r="T113" s="15">
        <f t="shared" si="37"/>
        <v>1.83</v>
      </c>
      <c r="U113" s="15"/>
      <c r="V113" s="15">
        <f t="shared" si="38"/>
        <v>0</v>
      </c>
      <c r="W113" s="15">
        <f t="shared" si="39"/>
        <v>0</v>
      </c>
      <c r="X113" s="15"/>
      <c r="Y113" s="15"/>
      <c r="Z113" s="15"/>
      <c r="AA113" s="15"/>
      <c r="AB113" s="16"/>
      <c r="AC113" s="17" t="s">
        <v>22</v>
      </c>
      <c r="AD113" s="18">
        <v>0</v>
      </c>
      <c r="AE113" s="19"/>
      <c r="AF113" s="19">
        <v>1.83</v>
      </c>
      <c r="AG113" s="20">
        <v>0</v>
      </c>
      <c r="AH113" s="20">
        <f t="shared" si="40"/>
        <v>1.83</v>
      </c>
      <c r="AI113" s="20">
        <v>0</v>
      </c>
    </row>
    <row r="114" spans="1:35" ht="42.75" x14ac:dyDescent="0.25">
      <c r="A114" s="10" t="s">
        <v>155</v>
      </c>
      <c r="B114" s="11">
        <v>25900757</v>
      </c>
      <c r="C114" s="12" t="s">
        <v>156</v>
      </c>
      <c r="D114" s="11">
        <v>5468799</v>
      </c>
      <c r="E114" s="11" t="s">
        <v>68</v>
      </c>
      <c r="F114" s="11">
        <v>2015</v>
      </c>
      <c r="G114" s="13" t="s">
        <v>21</v>
      </c>
      <c r="H114" s="14">
        <v>1</v>
      </c>
      <c r="I114" s="15"/>
      <c r="J114" s="15"/>
      <c r="K114" s="15"/>
      <c r="L114" s="15">
        <v>0</v>
      </c>
      <c r="M114" s="15">
        <v>0</v>
      </c>
      <c r="N114" s="15">
        <v>1</v>
      </c>
      <c r="O114" s="15">
        <f t="shared" si="50"/>
        <v>1</v>
      </c>
      <c r="P114" s="15">
        <f t="shared" si="36"/>
        <v>0</v>
      </c>
      <c r="Q114" s="15">
        <f t="shared" si="46"/>
        <v>1</v>
      </c>
      <c r="R114" s="15"/>
      <c r="S114" s="15">
        <v>1</v>
      </c>
      <c r="T114" s="15">
        <f t="shared" si="37"/>
        <v>1</v>
      </c>
      <c r="U114" s="15"/>
      <c r="V114" s="15">
        <f t="shared" si="38"/>
        <v>0</v>
      </c>
      <c r="W114" s="15">
        <f t="shared" si="39"/>
        <v>0</v>
      </c>
      <c r="X114" s="15"/>
      <c r="Y114" s="15"/>
      <c r="Z114" s="15"/>
      <c r="AA114" s="15"/>
      <c r="AB114" s="16"/>
      <c r="AC114" s="17" t="s">
        <v>22</v>
      </c>
      <c r="AD114" s="18">
        <v>0</v>
      </c>
      <c r="AE114" s="19"/>
      <c r="AF114" s="19">
        <v>1</v>
      </c>
      <c r="AG114" s="20">
        <v>0</v>
      </c>
      <c r="AH114" s="20">
        <f t="shared" si="40"/>
        <v>1</v>
      </c>
      <c r="AI114" s="20">
        <v>0</v>
      </c>
    </row>
    <row r="115" spans="1:35" ht="42.75" x14ac:dyDescent="0.25">
      <c r="A115" s="10" t="s">
        <v>157</v>
      </c>
      <c r="B115" s="11">
        <v>73634671</v>
      </c>
      <c r="C115" s="12" t="s">
        <v>158</v>
      </c>
      <c r="D115" s="11">
        <v>9004092</v>
      </c>
      <c r="E115" s="11" t="s">
        <v>58</v>
      </c>
      <c r="F115" s="11">
        <v>2015</v>
      </c>
      <c r="G115" s="13" t="s">
        <v>26</v>
      </c>
      <c r="H115" s="14">
        <v>30</v>
      </c>
      <c r="I115" s="15"/>
      <c r="J115" s="15"/>
      <c r="K115" s="15"/>
      <c r="L115" s="15">
        <v>30</v>
      </c>
      <c r="M115" s="15">
        <v>0</v>
      </c>
      <c r="N115" s="15">
        <v>17.344999999999999</v>
      </c>
      <c r="O115" s="15">
        <f>L115</f>
        <v>30</v>
      </c>
      <c r="P115" s="15">
        <f t="shared" si="36"/>
        <v>0</v>
      </c>
      <c r="Q115" s="15">
        <f t="shared" si="46"/>
        <v>30</v>
      </c>
      <c r="R115" s="15"/>
      <c r="S115" s="15">
        <v>30</v>
      </c>
      <c r="T115" s="15">
        <f t="shared" si="37"/>
        <v>30</v>
      </c>
      <c r="U115" s="15"/>
      <c r="V115" s="15">
        <f t="shared" si="38"/>
        <v>0</v>
      </c>
      <c r="W115" s="15">
        <f t="shared" si="39"/>
        <v>0</v>
      </c>
      <c r="X115" s="15"/>
      <c r="Y115" s="15"/>
      <c r="Z115" s="15"/>
      <c r="AA115" s="15"/>
      <c r="AB115" s="16"/>
      <c r="AC115" s="17" t="s">
        <v>22</v>
      </c>
      <c r="AD115" s="18">
        <v>0</v>
      </c>
      <c r="AE115" s="19"/>
      <c r="AF115" s="19">
        <v>30</v>
      </c>
      <c r="AG115" s="20">
        <v>0</v>
      </c>
      <c r="AH115" s="20">
        <f t="shared" si="40"/>
        <v>30</v>
      </c>
      <c r="AI115" s="20">
        <v>0</v>
      </c>
    </row>
    <row r="116" spans="1:35" ht="42.75" x14ac:dyDescent="0.25">
      <c r="A116" s="10" t="s">
        <v>159</v>
      </c>
      <c r="B116" s="11">
        <v>45180326</v>
      </c>
      <c r="C116" s="12" t="s">
        <v>160</v>
      </c>
      <c r="D116" s="11">
        <v>4362944</v>
      </c>
      <c r="E116" s="11" t="s">
        <v>57</v>
      </c>
      <c r="F116" s="11">
        <v>2015</v>
      </c>
      <c r="G116" s="13" t="s">
        <v>21</v>
      </c>
      <c r="H116" s="14">
        <v>4.9000000000000004</v>
      </c>
      <c r="I116" s="15"/>
      <c r="J116" s="15"/>
      <c r="K116" s="15"/>
      <c r="L116" s="15">
        <v>0</v>
      </c>
      <c r="M116" s="15">
        <v>0</v>
      </c>
      <c r="N116" s="15">
        <v>5.6</v>
      </c>
      <c r="O116" s="15">
        <f t="shared" ref="O116:O121" si="51">N116</f>
        <v>5.6</v>
      </c>
      <c r="P116" s="15">
        <f t="shared" si="36"/>
        <v>0.69999999999999929</v>
      </c>
      <c r="Q116" s="15">
        <f t="shared" si="46"/>
        <v>4.9000000000000004</v>
      </c>
      <c r="R116" s="15"/>
      <c r="S116" s="15">
        <v>5.6</v>
      </c>
      <c r="T116" s="15">
        <f t="shared" si="37"/>
        <v>4.9000000000000004</v>
      </c>
      <c r="U116" s="15"/>
      <c r="V116" s="15">
        <f t="shared" si="38"/>
        <v>0</v>
      </c>
      <c r="W116" s="15">
        <f t="shared" si="39"/>
        <v>0</v>
      </c>
      <c r="X116" s="15"/>
      <c r="Y116" s="15"/>
      <c r="Z116" s="15"/>
      <c r="AA116" s="15"/>
      <c r="AB116" s="16"/>
      <c r="AC116" s="17" t="s">
        <v>22</v>
      </c>
      <c r="AD116" s="18">
        <v>0</v>
      </c>
      <c r="AE116" s="19"/>
      <c r="AF116" s="19">
        <v>4.9000000000000004</v>
      </c>
      <c r="AG116" s="20">
        <v>0</v>
      </c>
      <c r="AH116" s="20">
        <f t="shared" si="40"/>
        <v>4.9000000000000004</v>
      </c>
      <c r="AI116" s="20">
        <v>0</v>
      </c>
    </row>
    <row r="117" spans="1:35" ht="42.75" x14ac:dyDescent="0.25">
      <c r="A117" s="10" t="s">
        <v>159</v>
      </c>
      <c r="B117" s="11">
        <v>45180326</v>
      </c>
      <c r="C117" s="12" t="s">
        <v>160</v>
      </c>
      <c r="D117" s="11">
        <v>7980945</v>
      </c>
      <c r="E117" s="11" t="s">
        <v>29</v>
      </c>
      <c r="F117" s="11">
        <v>2015</v>
      </c>
      <c r="G117" s="13" t="s">
        <v>21</v>
      </c>
      <c r="H117" s="14">
        <v>4.5</v>
      </c>
      <c r="I117" s="15"/>
      <c r="J117" s="15"/>
      <c r="K117" s="15"/>
      <c r="L117" s="15">
        <v>0</v>
      </c>
      <c r="M117" s="15">
        <v>0</v>
      </c>
      <c r="N117" s="15">
        <v>6.5</v>
      </c>
      <c r="O117" s="15">
        <f t="shared" si="51"/>
        <v>6.5</v>
      </c>
      <c r="P117" s="15">
        <f t="shared" si="36"/>
        <v>2</v>
      </c>
      <c r="Q117" s="15">
        <f t="shared" si="46"/>
        <v>4.5</v>
      </c>
      <c r="R117" s="15"/>
      <c r="S117" s="15">
        <v>6.5</v>
      </c>
      <c r="T117" s="15">
        <f t="shared" si="37"/>
        <v>4.5</v>
      </c>
      <c r="U117" s="15"/>
      <c r="V117" s="15">
        <f t="shared" si="38"/>
        <v>0</v>
      </c>
      <c r="W117" s="15">
        <f t="shared" si="39"/>
        <v>0</v>
      </c>
      <c r="X117" s="15"/>
      <c r="Y117" s="15"/>
      <c r="Z117" s="15"/>
      <c r="AA117" s="15"/>
      <c r="AB117" s="16"/>
      <c r="AC117" s="17" t="s">
        <v>22</v>
      </c>
      <c r="AD117" s="18">
        <v>0</v>
      </c>
      <c r="AE117" s="19"/>
      <c r="AF117" s="19">
        <v>4.5</v>
      </c>
      <c r="AG117" s="20">
        <v>0</v>
      </c>
      <c r="AH117" s="20">
        <f t="shared" si="40"/>
        <v>4.5</v>
      </c>
      <c r="AI117" s="20">
        <v>0</v>
      </c>
    </row>
    <row r="118" spans="1:35" ht="42.75" x14ac:dyDescent="0.25">
      <c r="A118" s="10" t="s">
        <v>159</v>
      </c>
      <c r="B118" s="11">
        <v>45180326</v>
      </c>
      <c r="C118" s="12" t="s">
        <v>160</v>
      </c>
      <c r="D118" s="11">
        <v>9009912</v>
      </c>
      <c r="E118" s="11" t="s">
        <v>20</v>
      </c>
      <c r="F118" s="11">
        <v>2015</v>
      </c>
      <c r="G118" s="13" t="s">
        <v>21</v>
      </c>
      <c r="H118" s="14">
        <v>12.09</v>
      </c>
      <c r="I118" s="15"/>
      <c r="J118" s="15"/>
      <c r="K118" s="15"/>
      <c r="L118" s="15">
        <v>0</v>
      </c>
      <c r="M118" s="15">
        <v>0</v>
      </c>
      <c r="N118" s="15">
        <v>13.3</v>
      </c>
      <c r="O118" s="15">
        <f t="shared" si="51"/>
        <v>13.3</v>
      </c>
      <c r="P118" s="15">
        <f t="shared" si="36"/>
        <v>1.2100000000000009</v>
      </c>
      <c r="Q118" s="15">
        <f t="shared" si="46"/>
        <v>12.09</v>
      </c>
      <c r="R118" s="15"/>
      <c r="S118" s="15">
        <v>13.3</v>
      </c>
      <c r="T118" s="15">
        <f t="shared" si="37"/>
        <v>12.09</v>
      </c>
      <c r="U118" s="15"/>
      <c r="V118" s="15">
        <f t="shared" si="38"/>
        <v>0</v>
      </c>
      <c r="W118" s="15">
        <f t="shared" si="39"/>
        <v>0</v>
      </c>
      <c r="X118" s="15"/>
      <c r="Y118" s="15"/>
      <c r="Z118" s="15"/>
      <c r="AA118" s="15"/>
      <c r="AB118" s="16"/>
      <c r="AC118" s="17" t="s">
        <v>22</v>
      </c>
      <c r="AD118" s="18">
        <v>0</v>
      </c>
      <c r="AE118" s="19"/>
      <c r="AF118" s="19">
        <v>12.09</v>
      </c>
      <c r="AG118" s="20">
        <v>0</v>
      </c>
      <c r="AH118" s="20">
        <f t="shared" si="40"/>
        <v>12.09</v>
      </c>
      <c r="AI118" s="20">
        <v>0</v>
      </c>
    </row>
    <row r="119" spans="1:35" ht="42.75" x14ac:dyDescent="0.25">
      <c r="A119" s="10" t="s">
        <v>159</v>
      </c>
      <c r="B119" s="11">
        <v>45180326</v>
      </c>
      <c r="C119" s="12" t="s">
        <v>160</v>
      </c>
      <c r="D119" s="11">
        <v>2964461</v>
      </c>
      <c r="E119" s="11" t="s">
        <v>52</v>
      </c>
      <c r="F119" s="11">
        <v>2015</v>
      </c>
      <c r="G119" s="13" t="s">
        <v>21</v>
      </c>
      <c r="H119" s="14">
        <v>4.5999999999999996</v>
      </c>
      <c r="I119" s="15"/>
      <c r="J119" s="15"/>
      <c r="K119" s="15"/>
      <c r="L119" s="15">
        <v>0</v>
      </c>
      <c r="M119" s="15">
        <v>0</v>
      </c>
      <c r="N119" s="15">
        <v>4.8</v>
      </c>
      <c r="O119" s="15">
        <f t="shared" si="51"/>
        <v>4.8</v>
      </c>
      <c r="P119" s="15">
        <f t="shared" si="36"/>
        <v>0.20000000000000018</v>
      </c>
      <c r="Q119" s="15">
        <f t="shared" si="46"/>
        <v>4.5999999999999996</v>
      </c>
      <c r="R119" s="15"/>
      <c r="S119" s="15">
        <v>4.8</v>
      </c>
      <c r="T119" s="15">
        <f t="shared" si="37"/>
        <v>4.5999999999999996</v>
      </c>
      <c r="U119" s="15"/>
      <c r="V119" s="15">
        <f t="shared" si="38"/>
        <v>0</v>
      </c>
      <c r="W119" s="15">
        <f t="shared" si="39"/>
        <v>0</v>
      </c>
      <c r="X119" s="15"/>
      <c r="Y119" s="15"/>
      <c r="Z119" s="15"/>
      <c r="AA119" s="15"/>
      <c r="AB119" s="16"/>
      <c r="AC119" s="17" t="s">
        <v>22</v>
      </c>
      <c r="AD119" s="18">
        <v>0</v>
      </c>
      <c r="AE119" s="19"/>
      <c r="AF119" s="19">
        <v>4.5999999999999996</v>
      </c>
      <c r="AG119" s="20">
        <v>0</v>
      </c>
      <c r="AH119" s="20">
        <f t="shared" si="40"/>
        <v>4.5999999999999996</v>
      </c>
      <c r="AI119" s="20">
        <v>0</v>
      </c>
    </row>
    <row r="120" spans="1:35" ht="42.75" x14ac:dyDescent="0.25">
      <c r="A120" s="10" t="s">
        <v>159</v>
      </c>
      <c r="B120" s="11">
        <v>45180326</v>
      </c>
      <c r="C120" s="12" t="s">
        <v>160</v>
      </c>
      <c r="D120" s="11">
        <v>3235520</v>
      </c>
      <c r="E120" s="11" t="s">
        <v>52</v>
      </c>
      <c r="F120" s="11">
        <v>2015</v>
      </c>
      <c r="G120" s="13" t="s">
        <v>21</v>
      </c>
      <c r="H120" s="14">
        <v>8.85</v>
      </c>
      <c r="I120" s="15"/>
      <c r="J120" s="15"/>
      <c r="K120" s="15"/>
      <c r="L120" s="15">
        <v>0</v>
      </c>
      <c r="M120" s="15">
        <v>0</v>
      </c>
      <c r="N120" s="15">
        <v>9.0920000000000005</v>
      </c>
      <c r="O120" s="15">
        <f t="shared" si="51"/>
        <v>9.0920000000000005</v>
      </c>
      <c r="P120" s="15">
        <f t="shared" si="36"/>
        <v>0.24200000000000088</v>
      </c>
      <c r="Q120" s="15">
        <f t="shared" si="46"/>
        <v>8.85</v>
      </c>
      <c r="R120" s="15"/>
      <c r="S120" s="15">
        <v>9.0920000000000005</v>
      </c>
      <c r="T120" s="15">
        <f t="shared" si="37"/>
        <v>8.85</v>
      </c>
      <c r="U120" s="15"/>
      <c r="V120" s="15">
        <f t="shared" si="38"/>
        <v>0</v>
      </c>
      <c r="W120" s="15">
        <f t="shared" si="39"/>
        <v>0</v>
      </c>
      <c r="X120" s="15"/>
      <c r="Y120" s="15"/>
      <c r="Z120" s="15"/>
      <c r="AA120" s="15"/>
      <c r="AB120" s="16"/>
      <c r="AC120" s="17" t="s">
        <v>22</v>
      </c>
      <c r="AD120" s="18">
        <v>0</v>
      </c>
      <c r="AE120" s="19"/>
      <c r="AF120" s="19">
        <v>5.35</v>
      </c>
      <c r="AG120" s="20">
        <v>3.5</v>
      </c>
      <c r="AH120" s="20">
        <f t="shared" si="40"/>
        <v>8.85</v>
      </c>
      <c r="AI120" s="20">
        <v>0</v>
      </c>
    </row>
    <row r="121" spans="1:35" ht="42.75" x14ac:dyDescent="0.25">
      <c r="A121" s="10" t="s">
        <v>161</v>
      </c>
      <c r="B121" s="11">
        <v>60339241</v>
      </c>
      <c r="C121" s="12" t="s">
        <v>162</v>
      </c>
      <c r="D121" s="11">
        <v>2945433</v>
      </c>
      <c r="E121" s="11" t="s">
        <v>49</v>
      </c>
      <c r="F121" s="11">
        <v>2015</v>
      </c>
      <c r="G121" s="13" t="s">
        <v>21</v>
      </c>
      <c r="H121" s="14">
        <v>6</v>
      </c>
      <c r="I121" s="15"/>
      <c r="J121" s="15"/>
      <c r="K121" s="15"/>
      <c r="L121" s="15">
        <v>0</v>
      </c>
      <c r="M121" s="15">
        <v>0</v>
      </c>
      <c r="N121" s="15">
        <v>6.2</v>
      </c>
      <c r="O121" s="15">
        <f t="shared" si="51"/>
        <v>6.2</v>
      </c>
      <c r="P121" s="15">
        <f t="shared" si="36"/>
        <v>0.20000000000000018</v>
      </c>
      <c r="Q121" s="15">
        <f t="shared" si="46"/>
        <v>6</v>
      </c>
      <c r="R121" s="15"/>
      <c r="S121" s="15">
        <v>6.2</v>
      </c>
      <c r="T121" s="15">
        <f t="shared" si="37"/>
        <v>6</v>
      </c>
      <c r="U121" s="15"/>
      <c r="V121" s="15">
        <f t="shared" si="38"/>
        <v>0</v>
      </c>
      <c r="W121" s="15">
        <f t="shared" si="39"/>
        <v>0</v>
      </c>
      <c r="X121" s="15"/>
      <c r="Y121" s="15"/>
      <c r="Z121" s="15"/>
      <c r="AA121" s="15"/>
      <c r="AB121" s="16"/>
      <c r="AC121" s="17" t="s">
        <v>22</v>
      </c>
      <c r="AD121" s="18">
        <v>0</v>
      </c>
      <c r="AE121" s="19"/>
      <c r="AF121" s="19">
        <v>6</v>
      </c>
      <c r="AG121" s="20">
        <v>0</v>
      </c>
      <c r="AH121" s="20">
        <f t="shared" si="40"/>
        <v>6</v>
      </c>
      <c r="AI121" s="20">
        <v>0</v>
      </c>
    </row>
    <row r="122" spans="1:35" ht="42.75" x14ac:dyDescent="0.25">
      <c r="A122" s="10" t="s">
        <v>161</v>
      </c>
      <c r="B122" s="11">
        <v>60339241</v>
      </c>
      <c r="C122" s="12" t="s">
        <v>162</v>
      </c>
      <c r="D122" s="11">
        <v>5410563</v>
      </c>
      <c r="E122" s="11" t="s">
        <v>42</v>
      </c>
      <c r="F122" s="11">
        <v>2015</v>
      </c>
      <c r="G122" s="13" t="s">
        <v>26</v>
      </c>
      <c r="H122" s="14">
        <v>35</v>
      </c>
      <c r="I122" s="15"/>
      <c r="J122" s="15"/>
      <c r="K122" s="15"/>
      <c r="L122" s="15">
        <v>35</v>
      </c>
      <c r="M122" s="15">
        <v>0</v>
      </c>
      <c r="N122" s="15">
        <v>20.100000000000001</v>
      </c>
      <c r="O122" s="15">
        <f t="shared" ref="O122:O124" si="52">L122</f>
        <v>35</v>
      </c>
      <c r="P122" s="15">
        <f t="shared" si="36"/>
        <v>0</v>
      </c>
      <c r="Q122" s="15">
        <f t="shared" si="46"/>
        <v>35</v>
      </c>
      <c r="R122" s="15"/>
      <c r="S122" s="15">
        <v>35</v>
      </c>
      <c r="T122" s="15">
        <f t="shared" si="37"/>
        <v>35</v>
      </c>
      <c r="U122" s="15"/>
      <c r="V122" s="15">
        <f t="shared" si="38"/>
        <v>0</v>
      </c>
      <c r="W122" s="15">
        <f t="shared" si="39"/>
        <v>0</v>
      </c>
      <c r="X122" s="15"/>
      <c r="Y122" s="15"/>
      <c r="Z122" s="15"/>
      <c r="AA122" s="15"/>
      <c r="AB122" s="16"/>
      <c r="AC122" s="17" t="s">
        <v>22</v>
      </c>
      <c r="AD122" s="18">
        <v>0</v>
      </c>
      <c r="AE122" s="19"/>
      <c r="AF122" s="19">
        <v>35</v>
      </c>
      <c r="AG122" s="20">
        <v>0</v>
      </c>
      <c r="AH122" s="20">
        <f t="shared" si="40"/>
        <v>35</v>
      </c>
      <c r="AI122" s="20">
        <v>0</v>
      </c>
    </row>
    <row r="123" spans="1:35" ht="42.75" x14ac:dyDescent="0.25">
      <c r="A123" s="10" t="s">
        <v>161</v>
      </c>
      <c r="B123" s="11">
        <v>60339241</v>
      </c>
      <c r="C123" s="12" t="s">
        <v>162</v>
      </c>
      <c r="D123" s="11">
        <v>9825174</v>
      </c>
      <c r="E123" s="11" t="s">
        <v>42</v>
      </c>
      <c r="F123" s="11">
        <v>2015</v>
      </c>
      <c r="G123" s="13" t="s">
        <v>26</v>
      </c>
      <c r="H123" s="14">
        <v>20</v>
      </c>
      <c r="I123" s="15"/>
      <c r="J123" s="15"/>
      <c r="K123" s="15"/>
      <c r="L123" s="15">
        <v>20</v>
      </c>
      <c r="M123" s="15">
        <v>0</v>
      </c>
      <c r="N123" s="15">
        <v>11.55</v>
      </c>
      <c r="O123" s="15">
        <f t="shared" si="52"/>
        <v>20</v>
      </c>
      <c r="P123" s="15">
        <f t="shared" si="36"/>
        <v>0</v>
      </c>
      <c r="Q123" s="15">
        <f t="shared" si="46"/>
        <v>20</v>
      </c>
      <c r="R123" s="15"/>
      <c r="S123" s="15">
        <v>20</v>
      </c>
      <c r="T123" s="15">
        <f t="shared" si="37"/>
        <v>20</v>
      </c>
      <c r="U123" s="15"/>
      <c r="V123" s="15">
        <f t="shared" si="38"/>
        <v>0</v>
      </c>
      <c r="W123" s="15">
        <f t="shared" si="39"/>
        <v>0</v>
      </c>
      <c r="X123" s="15"/>
      <c r="Y123" s="15"/>
      <c r="Z123" s="15"/>
      <c r="AA123" s="15"/>
      <c r="AB123" s="16"/>
      <c r="AC123" s="17" t="s">
        <v>22</v>
      </c>
      <c r="AD123" s="18">
        <v>0</v>
      </c>
      <c r="AE123" s="19"/>
      <c r="AF123" s="19">
        <v>24</v>
      </c>
      <c r="AG123" s="20">
        <v>-4</v>
      </c>
      <c r="AH123" s="20">
        <f t="shared" si="40"/>
        <v>20</v>
      </c>
      <c r="AI123" s="20">
        <v>0</v>
      </c>
    </row>
    <row r="124" spans="1:35" ht="42.75" x14ac:dyDescent="0.25">
      <c r="A124" s="10" t="s">
        <v>161</v>
      </c>
      <c r="B124" s="11">
        <v>60339241</v>
      </c>
      <c r="C124" s="12" t="s">
        <v>162</v>
      </c>
      <c r="D124" s="11">
        <v>6965737</v>
      </c>
      <c r="E124" s="11" t="s">
        <v>27</v>
      </c>
      <c r="F124" s="11">
        <v>2015</v>
      </c>
      <c r="G124" s="13" t="s">
        <v>26</v>
      </c>
      <c r="H124" s="14">
        <v>14</v>
      </c>
      <c r="I124" s="15"/>
      <c r="J124" s="15"/>
      <c r="K124" s="15"/>
      <c r="L124" s="15">
        <v>14</v>
      </c>
      <c r="M124" s="15">
        <v>0</v>
      </c>
      <c r="N124" s="15">
        <v>12.35</v>
      </c>
      <c r="O124" s="15">
        <f t="shared" si="52"/>
        <v>14</v>
      </c>
      <c r="P124" s="15">
        <f t="shared" si="36"/>
        <v>0</v>
      </c>
      <c r="Q124" s="15">
        <f t="shared" si="46"/>
        <v>14</v>
      </c>
      <c r="R124" s="15"/>
      <c r="S124" s="15">
        <v>14</v>
      </c>
      <c r="T124" s="15">
        <f t="shared" si="37"/>
        <v>14</v>
      </c>
      <c r="U124" s="15"/>
      <c r="V124" s="15">
        <f t="shared" si="38"/>
        <v>0</v>
      </c>
      <c r="W124" s="15">
        <f t="shared" si="39"/>
        <v>0</v>
      </c>
      <c r="X124" s="15"/>
      <c r="Y124" s="15"/>
      <c r="Z124" s="15"/>
      <c r="AA124" s="15"/>
      <c r="AB124" s="16"/>
      <c r="AC124" s="17" t="s">
        <v>22</v>
      </c>
      <c r="AD124" s="18">
        <v>0</v>
      </c>
      <c r="AE124" s="19"/>
      <c r="AF124" s="19">
        <v>14</v>
      </c>
      <c r="AG124" s="20">
        <v>0</v>
      </c>
      <c r="AH124" s="20">
        <f t="shared" si="40"/>
        <v>14</v>
      </c>
      <c r="AI124" s="20">
        <v>0</v>
      </c>
    </row>
    <row r="125" spans="1:35" ht="42.75" x14ac:dyDescent="0.25">
      <c r="A125" s="10" t="s">
        <v>161</v>
      </c>
      <c r="B125" s="11">
        <v>60339241</v>
      </c>
      <c r="C125" s="12" t="s">
        <v>162</v>
      </c>
      <c r="D125" s="11">
        <v>6281058</v>
      </c>
      <c r="E125" s="11" t="s">
        <v>52</v>
      </c>
      <c r="F125" s="11">
        <v>2015</v>
      </c>
      <c r="G125" s="13" t="s">
        <v>21</v>
      </c>
      <c r="H125" s="14">
        <v>3.4499999999999997</v>
      </c>
      <c r="I125" s="15"/>
      <c r="J125" s="15"/>
      <c r="K125" s="15"/>
      <c r="L125" s="15">
        <v>0</v>
      </c>
      <c r="M125" s="15">
        <v>0</v>
      </c>
      <c r="N125" s="15">
        <v>3.55</v>
      </c>
      <c r="O125" s="15">
        <f>N125</f>
        <v>3.55</v>
      </c>
      <c r="P125" s="15">
        <f t="shared" si="36"/>
        <v>0.10000000000000009</v>
      </c>
      <c r="Q125" s="15">
        <f t="shared" si="46"/>
        <v>3.4499999999999997</v>
      </c>
      <c r="R125" s="15"/>
      <c r="S125" s="15">
        <v>3.55</v>
      </c>
      <c r="T125" s="15">
        <f t="shared" si="37"/>
        <v>3.4499999999999997</v>
      </c>
      <c r="U125" s="15"/>
      <c r="V125" s="15">
        <f t="shared" si="38"/>
        <v>0</v>
      </c>
      <c r="W125" s="15">
        <f t="shared" si="39"/>
        <v>0</v>
      </c>
      <c r="X125" s="15"/>
      <c r="Y125" s="15"/>
      <c r="Z125" s="15"/>
      <c r="AA125" s="15"/>
      <c r="AB125" s="16"/>
      <c r="AC125" s="17" t="s">
        <v>22</v>
      </c>
      <c r="AD125" s="18">
        <v>0</v>
      </c>
      <c r="AE125" s="19"/>
      <c r="AF125" s="19">
        <v>2.0499999999999998</v>
      </c>
      <c r="AG125" s="20">
        <v>1.4</v>
      </c>
      <c r="AH125" s="20">
        <f t="shared" si="40"/>
        <v>3.4499999999999997</v>
      </c>
      <c r="AI125" s="20">
        <v>0</v>
      </c>
    </row>
    <row r="126" spans="1:35" ht="42.75" x14ac:dyDescent="0.25">
      <c r="A126" s="10" t="s">
        <v>163</v>
      </c>
      <c r="B126" s="11">
        <v>70236445</v>
      </c>
      <c r="C126" s="12" t="s">
        <v>164</v>
      </c>
      <c r="D126" s="11">
        <v>7208108</v>
      </c>
      <c r="E126" s="11" t="s">
        <v>25</v>
      </c>
      <c r="F126" s="11">
        <v>2015</v>
      </c>
      <c r="G126" s="13" t="s">
        <v>26</v>
      </c>
      <c r="H126" s="14">
        <v>0</v>
      </c>
      <c r="I126" s="15">
        <v>7</v>
      </c>
      <c r="J126" s="15"/>
      <c r="K126" s="15"/>
      <c r="L126" s="15">
        <v>17</v>
      </c>
      <c r="M126" s="15">
        <v>0</v>
      </c>
      <c r="N126" s="15">
        <v>5.2</v>
      </c>
      <c r="O126" s="15">
        <f>L126</f>
        <v>17</v>
      </c>
      <c r="P126" s="15">
        <f t="shared" si="36"/>
        <v>17</v>
      </c>
      <c r="Q126" s="15">
        <f t="shared" si="46"/>
        <v>0</v>
      </c>
      <c r="R126" s="15">
        <f>I126</f>
        <v>7</v>
      </c>
      <c r="S126" s="15">
        <v>17</v>
      </c>
      <c r="T126" s="15">
        <f t="shared" si="37"/>
        <v>0</v>
      </c>
      <c r="U126" s="15">
        <f>I126</f>
        <v>7</v>
      </c>
      <c r="V126" s="15">
        <f t="shared" si="38"/>
        <v>0</v>
      </c>
      <c r="W126" s="15">
        <f t="shared" si="39"/>
        <v>0</v>
      </c>
      <c r="X126" s="15"/>
      <c r="Y126" s="15"/>
      <c r="Z126" s="15"/>
      <c r="AA126" s="15"/>
      <c r="AB126" s="16"/>
      <c r="AC126" s="17" t="s">
        <v>22</v>
      </c>
      <c r="AD126" s="18">
        <v>0</v>
      </c>
      <c r="AE126" s="19">
        <v>1</v>
      </c>
      <c r="AF126" s="19">
        <v>0</v>
      </c>
      <c r="AG126" s="20">
        <v>0</v>
      </c>
      <c r="AH126" s="20">
        <f t="shared" si="40"/>
        <v>7</v>
      </c>
      <c r="AI126" s="20">
        <v>1</v>
      </c>
    </row>
    <row r="127" spans="1:35" ht="42.75" x14ac:dyDescent="0.25">
      <c r="A127" s="10" t="s">
        <v>163</v>
      </c>
      <c r="B127" s="11">
        <v>70236445</v>
      </c>
      <c r="C127" s="12" t="s">
        <v>164</v>
      </c>
      <c r="D127" s="11">
        <v>7448197</v>
      </c>
      <c r="E127" s="11" t="s">
        <v>57</v>
      </c>
      <c r="F127" s="11">
        <v>2015</v>
      </c>
      <c r="G127" s="13" t="s">
        <v>21</v>
      </c>
      <c r="H127" s="14">
        <v>2.46</v>
      </c>
      <c r="I127" s="15"/>
      <c r="J127" s="15"/>
      <c r="K127" s="15"/>
      <c r="L127" s="15">
        <v>0</v>
      </c>
      <c r="M127" s="15">
        <v>0</v>
      </c>
      <c r="N127" s="15">
        <v>2.46</v>
      </c>
      <c r="O127" s="15">
        <f t="shared" ref="O127:O129" si="53">N127</f>
        <v>2.46</v>
      </c>
      <c r="P127" s="15">
        <f t="shared" si="36"/>
        <v>0</v>
      </c>
      <c r="Q127" s="15">
        <f t="shared" si="46"/>
        <v>2.46</v>
      </c>
      <c r="R127" s="15"/>
      <c r="S127" s="15">
        <v>2.46</v>
      </c>
      <c r="T127" s="15">
        <f t="shared" si="37"/>
        <v>2.46</v>
      </c>
      <c r="U127" s="15"/>
      <c r="V127" s="15">
        <f t="shared" si="38"/>
        <v>0</v>
      </c>
      <c r="W127" s="15">
        <f t="shared" si="39"/>
        <v>0</v>
      </c>
      <c r="X127" s="15"/>
      <c r="Y127" s="15"/>
      <c r="Z127" s="15"/>
      <c r="AA127" s="15"/>
      <c r="AB127" s="16"/>
      <c r="AC127" s="17" t="s">
        <v>22</v>
      </c>
      <c r="AD127" s="18">
        <v>0</v>
      </c>
      <c r="AE127" s="19"/>
      <c r="AF127" s="19">
        <v>2.46</v>
      </c>
      <c r="AG127" s="20">
        <v>0</v>
      </c>
      <c r="AH127" s="20">
        <f t="shared" si="40"/>
        <v>2.46</v>
      </c>
      <c r="AI127" s="20">
        <v>0</v>
      </c>
    </row>
    <row r="128" spans="1:35" ht="42.75" x14ac:dyDescent="0.25">
      <c r="A128" s="10" t="s">
        <v>163</v>
      </c>
      <c r="B128" s="11">
        <v>70236445</v>
      </c>
      <c r="C128" s="12" t="s">
        <v>164</v>
      </c>
      <c r="D128" s="11">
        <v>2320245</v>
      </c>
      <c r="E128" s="11" t="s">
        <v>68</v>
      </c>
      <c r="F128" s="11">
        <v>2015</v>
      </c>
      <c r="G128" s="13" t="s">
        <v>21</v>
      </c>
      <c r="H128" s="14">
        <v>4.5490000000000004</v>
      </c>
      <c r="I128" s="15"/>
      <c r="J128" s="15"/>
      <c r="K128" s="15"/>
      <c r="L128" s="15">
        <v>0</v>
      </c>
      <c r="M128" s="15">
        <v>0</v>
      </c>
      <c r="N128" s="15">
        <v>4.5</v>
      </c>
      <c r="O128" s="15">
        <f t="shared" si="53"/>
        <v>4.5</v>
      </c>
      <c r="P128" s="15">
        <f t="shared" si="36"/>
        <v>-4.9000000000000377E-2</v>
      </c>
      <c r="Q128" s="15">
        <f>O128</f>
        <v>4.5</v>
      </c>
      <c r="R128" s="15"/>
      <c r="S128" s="15">
        <v>4.5</v>
      </c>
      <c r="T128" s="15">
        <f t="shared" si="37"/>
        <v>4.5</v>
      </c>
      <c r="U128" s="15"/>
      <c r="V128" s="15">
        <f t="shared" si="38"/>
        <v>0</v>
      </c>
      <c r="W128" s="15">
        <f t="shared" si="39"/>
        <v>0</v>
      </c>
      <c r="X128" s="15"/>
      <c r="Y128" s="15"/>
      <c r="Z128" s="15"/>
      <c r="AA128" s="15"/>
      <c r="AB128" s="16"/>
      <c r="AC128" s="17" t="s">
        <v>22</v>
      </c>
      <c r="AD128" s="18">
        <v>0</v>
      </c>
      <c r="AE128" s="19"/>
      <c r="AF128" s="19">
        <v>4.5490000000000004</v>
      </c>
      <c r="AG128" s="20">
        <v>0</v>
      </c>
      <c r="AH128" s="20">
        <f t="shared" si="40"/>
        <v>4.5490000000000004</v>
      </c>
      <c r="AI128" s="20">
        <v>0</v>
      </c>
    </row>
    <row r="129" spans="1:35" ht="42.75" x14ac:dyDescent="0.25">
      <c r="A129" s="25" t="s">
        <v>165</v>
      </c>
      <c r="B129" s="26">
        <v>70236445</v>
      </c>
      <c r="C129" s="27" t="s">
        <v>164</v>
      </c>
      <c r="D129" s="26">
        <v>5002562</v>
      </c>
      <c r="E129" s="26" t="s">
        <v>58</v>
      </c>
      <c r="F129" s="26">
        <v>2018</v>
      </c>
      <c r="G129" s="28" t="s">
        <v>21</v>
      </c>
      <c r="H129" s="14">
        <v>1.9</v>
      </c>
      <c r="I129" s="29"/>
      <c r="J129" s="29"/>
      <c r="K129" s="29"/>
      <c r="L129" s="15">
        <v>0</v>
      </c>
      <c r="M129" s="15">
        <v>0</v>
      </c>
      <c r="N129" s="15">
        <v>3.044</v>
      </c>
      <c r="O129" s="15">
        <f t="shared" si="53"/>
        <v>3.044</v>
      </c>
      <c r="P129" s="15">
        <f t="shared" si="36"/>
        <v>1.1440000000000001</v>
      </c>
      <c r="Q129" s="15">
        <f t="shared" ref="Q129:Q143" si="54">H129</f>
        <v>1.9</v>
      </c>
      <c r="R129" s="29"/>
      <c r="S129" s="15">
        <v>3.044</v>
      </c>
      <c r="T129" s="15">
        <f t="shared" si="37"/>
        <v>1.9</v>
      </c>
      <c r="U129" s="29"/>
      <c r="V129" s="15">
        <f t="shared" si="38"/>
        <v>0</v>
      </c>
      <c r="W129" s="15">
        <f t="shared" si="39"/>
        <v>0</v>
      </c>
      <c r="X129" s="29"/>
      <c r="Y129" s="29"/>
      <c r="Z129" s="29"/>
      <c r="AA129" s="29"/>
      <c r="AB129" s="33"/>
      <c r="AC129" s="32" t="s">
        <v>22</v>
      </c>
      <c r="AD129" s="18">
        <v>0</v>
      </c>
      <c r="AE129" s="18"/>
      <c r="AF129" s="19">
        <v>1.9</v>
      </c>
      <c r="AG129" s="20">
        <v>0</v>
      </c>
      <c r="AH129" s="20">
        <f t="shared" si="40"/>
        <v>1.9</v>
      </c>
      <c r="AI129" s="20">
        <v>0</v>
      </c>
    </row>
    <row r="130" spans="1:35" ht="28.5" x14ac:dyDescent="0.25">
      <c r="A130" s="10" t="s">
        <v>166</v>
      </c>
      <c r="B130" s="11">
        <v>47921218</v>
      </c>
      <c r="C130" s="12" t="s">
        <v>167</v>
      </c>
      <c r="D130" s="11">
        <v>6168537</v>
      </c>
      <c r="E130" s="11" t="s">
        <v>42</v>
      </c>
      <c r="F130" s="11">
        <v>2015</v>
      </c>
      <c r="G130" s="13" t="s">
        <v>26</v>
      </c>
      <c r="H130" s="14">
        <v>47</v>
      </c>
      <c r="I130" s="15"/>
      <c r="J130" s="15"/>
      <c r="K130" s="15"/>
      <c r="L130" s="15">
        <v>47</v>
      </c>
      <c r="M130" s="15">
        <v>0</v>
      </c>
      <c r="N130" s="15">
        <v>21.478000000000002</v>
      </c>
      <c r="O130" s="15">
        <f>L130</f>
        <v>47</v>
      </c>
      <c r="P130" s="15">
        <f t="shared" si="36"/>
        <v>0</v>
      </c>
      <c r="Q130" s="15">
        <f t="shared" si="54"/>
        <v>47</v>
      </c>
      <c r="R130" s="15"/>
      <c r="S130" s="15">
        <v>47</v>
      </c>
      <c r="T130" s="15">
        <f t="shared" si="37"/>
        <v>47</v>
      </c>
      <c r="U130" s="15"/>
      <c r="V130" s="15">
        <f t="shared" si="38"/>
        <v>0</v>
      </c>
      <c r="W130" s="15">
        <f t="shared" si="39"/>
        <v>0</v>
      </c>
      <c r="X130" s="15"/>
      <c r="Y130" s="15"/>
      <c r="Z130" s="15"/>
      <c r="AA130" s="15"/>
      <c r="AB130" s="16"/>
      <c r="AC130" s="17" t="s">
        <v>22</v>
      </c>
      <c r="AD130" s="18">
        <v>0</v>
      </c>
      <c r="AE130" s="19"/>
      <c r="AF130" s="19">
        <v>47</v>
      </c>
      <c r="AG130" s="20">
        <v>0</v>
      </c>
      <c r="AH130" s="20">
        <f t="shared" si="40"/>
        <v>47</v>
      </c>
      <c r="AI130" s="20">
        <v>0</v>
      </c>
    </row>
    <row r="131" spans="1:35" ht="38.25" x14ac:dyDescent="0.25">
      <c r="A131" s="10" t="s">
        <v>166</v>
      </c>
      <c r="B131" s="11">
        <v>47921218</v>
      </c>
      <c r="C131" s="12" t="s">
        <v>167</v>
      </c>
      <c r="D131" s="11">
        <v>6863791</v>
      </c>
      <c r="E131" s="11" t="s">
        <v>52</v>
      </c>
      <c r="F131" s="11">
        <v>2015</v>
      </c>
      <c r="G131" s="13" t="s">
        <v>21</v>
      </c>
      <c r="H131" s="14">
        <v>8.09</v>
      </c>
      <c r="I131" s="15"/>
      <c r="J131" s="15"/>
      <c r="K131" s="15"/>
      <c r="L131" s="15">
        <v>0</v>
      </c>
      <c r="M131" s="15">
        <v>0</v>
      </c>
      <c r="N131" s="15">
        <v>9.6679999999999993</v>
      </c>
      <c r="O131" s="15">
        <f>N131</f>
        <v>9.6679999999999993</v>
      </c>
      <c r="P131" s="15">
        <f t="shared" ref="P131:P194" si="55">O131-H131</f>
        <v>1.5779999999999994</v>
      </c>
      <c r="Q131" s="15">
        <f t="shared" si="54"/>
        <v>8.09</v>
      </c>
      <c r="R131" s="15"/>
      <c r="S131" s="15">
        <v>9.6679999999999993</v>
      </c>
      <c r="T131" s="15">
        <f t="shared" ref="T131:T194" si="56">IF(S131&lt;H131,S131,H131)</f>
        <v>8.09</v>
      </c>
      <c r="U131" s="15"/>
      <c r="V131" s="15">
        <f t="shared" ref="V131:V194" si="57">T131-Q131</f>
        <v>0</v>
      </c>
      <c r="W131" s="15">
        <f t="shared" ref="W131:W194" si="58">U131-R131</f>
        <v>0</v>
      </c>
      <c r="X131" s="15"/>
      <c r="Y131" s="15"/>
      <c r="Z131" s="15"/>
      <c r="AA131" s="15"/>
      <c r="AB131" s="16"/>
      <c r="AC131" s="17" t="s">
        <v>22</v>
      </c>
      <c r="AD131" s="18">
        <v>0</v>
      </c>
      <c r="AE131" s="19"/>
      <c r="AF131" s="19">
        <v>8.09</v>
      </c>
      <c r="AG131" s="20">
        <v>0</v>
      </c>
      <c r="AH131" s="20">
        <f t="shared" ref="AH131:AH194" si="59">H131+I131+J131+K131</f>
        <v>8.09</v>
      </c>
      <c r="AI131" s="20">
        <v>0</v>
      </c>
    </row>
    <row r="132" spans="1:35" ht="42.75" x14ac:dyDescent="0.25">
      <c r="A132" s="10" t="s">
        <v>168</v>
      </c>
      <c r="B132" s="11">
        <v>44936427</v>
      </c>
      <c r="C132" s="12" t="s">
        <v>169</v>
      </c>
      <c r="D132" s="11">
        <v>2031611</v>
      </c>
      <c r="E132" s="11" t="s">
        <v>25</v>
      </c>
      <c r="F132" s="11">
        <v>2015</v>
      </c>
      <c r="G132" s="13" t="s">
        <v>26</v>
      </c>
      <c r="H132" s="14">
        <v>0</v>
      </c>
      <c r="I132" s="15">
        <v>46</v>
      </c>
      <c r="J132" s="15"/>
      <c r="K132" s="15"/>
      <c r="L132" s="15">
        <v>46</v>
      </c>
      <c r="M132" s="15">
        <v>0</v>
      </c>
      <c r="N132" s="15">
        <v>7.4130000000000003</v>
      </c>
      <c r="O132" s="15">
        <f t="shared" ref="O132:O134" si="60">L132</f>
        <v>46</v>
      </c>
      <c r="P132" s="15">
        <f t="shared" si="55"/>
        <v>46</v>
      </c>
      <c r="Q132" s="15">
        <f t="shared" si="54"/>
        <v>0</v>
      </c>
      <c r="R132" s="15">
        <f t="shared" ref="R132:R134" si="61">I132</f>
        <v>46</v>
      </c>
      <c r="S132" s="15">
        <v>46</v>
      </c>
      <c r="T132" s="15">
        <f t="shared" si="56"/>
        <v>0</v>
      </c>
      <c r="U132" s="15">
        <f t="shared" ref="U132:U134" si="62">I132</f>
        <v>46</v>
      </c>
      <c r="V132" s="15">
        <f t="shared" si="57"/>
        <v>0</v>
      </c>
      <c r="W132" s="15">
        <f t="shared" si="58"/>
        <v>0</v>
      </c>
      <c r="X132" s="15"/>
      <c r="Y132" s="15"/>
      <c r="Z132" s="15"/>
      <c r="AA132" s="15"/>
      <c r="AB132" s="16"/>
      <c r="AC132" s="17" t="s">
        <v>22</v>
      </c>
      <c r="AD132" s="18">
        <v>0</v>
      </c>
      <c r="AE132" s="19">
        <v>1</v>
      </c>
      <c r="AF132" s="19">
        <v>0</v>
      </c>
      <c r="AG132" s="20">
        <v>0</v>
      </c>
      <c r="AH132" s="20">
        <f t="shared" si="59"/>
        <v>46</v>
      </c>
      <c r="AI132" s="20">
        <v>0</v>
      </c>
    </row>
    <row r="133" spans="1:35" ht="42.75" x14ac:dyDescent="0.25">
      <c r="A133" s="25" t="s">
        <v>168</v>
      </c>
      <c r="B133" s="26">
        <v>44936427</v>
      </c>
      <c r="C133" s="27" t="s">
        <v>169</v>
      </c>
      <c r="D133" s="26">
        <v>2548951</v>
      </c>
      <c r="E133" s="26" t="s">
        <v>25</v>
      </c>
      <c r="F133" s="26">
        <v>2018</v>
      </c>
      <c r="G133" s="28" t="s">
        <v>26</v>
      </c>
      <c r="H133" s="14">
        <v>0</v>
      </c>
      <c r="I133" s="15">
        <v>30</v>
      </c>
      <c r="J133" s="25"/>
      <c r="K133" s="25"/>
      <c r="L133" s="15">
        <v>30</v>
      </c>
      <c r="M133" s="15">
        <v>0</v>
      </c>
      <c r="N133" s="15">
        <v>8.173</v>
      </c>
      <c r="O133" s="15">
        <f t="shared" si="60"/>
        <v>30</v>
      </c>
      <c r="P133" s="15">
        <f t="shared" si="55"/>
        <v>30</v>
      </c>
      <c r="Q133" s="15">
        <f t="shared" si="54"/>
        <v>0</v>
      </c>
      <c r="R133" s="15">
        <f t="shared" si="61"/>
        <v>30</v>
      </c>
      <c r="S133" s="15">
        <v>30</v>
      </c>
      <c r="T133" s="15">
        <f t="shared" si="56"/>
        <v>0</v>
      </c>
      <c r="U133" s="15">
        <f t="shared" si="62"/>
        <v>30</v>
      </c>
      <c r="V133" s="15">
        <f t="shared" si="57"/>
        <v>0</v>
      </c>
      <c r="W133" s="15">
        <f t="shared" si="58"/>
        <v>0</v>
      </c>
      <c r="X133" s="25"/>
      <c r="Y133" s="25"/>
      <c r="Z133" s="25"/>
      <c r="AA133" s="25"/>
      <c r="AB133" s="26"/>
      <c r="AC133" s="32" t="s">
        <v>22</v>
      </c>
      <c r="AD133" s="18">
        <v>0</v>
      </c>
      <c r="AE133" s="19">
        <v>1</v>
      </c>
      <c r="AF133" s="19">
        <v>0</v>
      </c>
      <c r="AG133" s="20">
        <v>0</v>
      </c>
      <c r="AH133" s="20">
        <f t="shared" si="59"/>
        <v>30</v>
      </c>
      <c r="AI133" s="20">
        <v>0</v>
      </c>
    </row>
    <row r="134" spans="1:35" ht="42.75" x14ac:dyDescent="0.25">
      <c r="A134" s="10" t="s">
        <v>168</v>
      </c>
      <c r="B134" s="11">
        <v>44936427</v>
      </c>
      <c r="C134" s="12" t="s">
        <v>169</v>
      </c>
      <c r="D134" s="11">
        <v>7461871</v>
      </c>
      <c r="E134" s="11" t="s">
        <v>25</v>
      </c>
      <c r="F134" s="11">
        <v>2015</v>
      </c>
      <c r="G134" s="13" t="s">
        <v>26</v>
      </c>
      <c r="H134" s="14">
        <v>0</v>
      </c>
      <c r="I134" s="15">
        <v>15</v>
      </c>
      <c r="J134" s="15"/>
      <c r="K134" s="15"/>
      <c r="L134" s="15">
        <v>15</v>
      </c>
      <c r="M134" s="15">
        <v>0</v>
      </c>
      <c r="N134" s="15">
        <v>3.8010000000000002</v>
      </c>
      <c r="O134" s="15">
        <f t="shared" si="60"/>
        <v>15</v>
      </c>
      <c r="P134" s="15">
        <f t="shared" si="55"/>
        <v>15</v>
      </c>
      <c r="Q134" s="15">
        <f t="shared" si="54"/>
        <v>0</v>
      </c>
      <c r="R134" s="15">
        <f t="shared" si="61"/>
        <v>15</v>
      </c>
      <c r="S134" s="15">
        <v>15</v>
      </c>
      <c r="T134" s="15">
        <f t="shared" si="56"/>
        <v>0</v>
      </c>
      <c r="U134" s="15">
        <f t="shared" si="62"/>
        <v>15</v>
      </c>
      <c r="V134" s="15">
        <f t="shared" si="57"/>
        <v>0</v>
      </c>
      <c r="W134" s="15">
        <f t="shared" si="58"/>
        <v>0</v>
      </c>
      <c r="X134" s="15"/>
      <c r="Y134" s="15"/>
      <c r="Z134" s="15"/>
      <c r="AA134" s="15"/>
      <c r="AB134" s="16"/>
      <c r="AC134" s="17" t="s">
        <v>22</v>
      </c>
      <c r="AD134" s="18">
        <v>0</v>
      </c>
      <c r="AE134" s="19">
        <v>1</v>
      </c>
      <c r="AF134" s="19">
        <v>0</v>
      </c>
      <c r="AG134" s="20">
        <v>0</v>
      </c>
      <c r="AH134" s="20">
        <f t="shared" si="59"/>
        <v>15</v>
      </c>
      <c r="AI134" s="20">
        <v>0</v>
      </c>
    </row>
    <row r="135" spans="1:35" ht="42.75" x14ac:dyDescent="0.25">
      <c r="A135" s="10" t="s">
        <v>168</v>
      </c>
      <c r="B135" s="11">
        <v>44936427</v>
      </c>
      <c r="C135" s="12" t="s">
        <v>169</v>
      </c>
      <c r="D135" s="11">
        <v>4476630</v>
      </c>
      <c r="E135" s="11" t="s">
        <v>170</v>
      </c>
      <c r="F135" s="11">
        <v>2015</v>
      </c>
      <c r="G135" s="13" t="s">
        <v>21</v>
      </c>
      <c r="H135" s="14">
        <v>3.1970000000000001</v>
      </c>
      <c r="I135" s="15"/>
      <c r="J135" s="15"/>
      <c r="K135" s="15"/>
      <c r="L135" s="15">
        <v>6</v>
      </c>
      <c r="M135" s="15">
        <v>0</v>
      </c>
      <c r="N135" s="15">
        <v>3.2679999999999998</v>
      </c>
      <c r="O135" s="15">
        <f t="shared" ref="O135:O137" si="63">N135</f>
        <v>3.2679999999999998</v>
      </c>
      <c r="P135" s="15">
        <f t="shared" si="55"/>
        <v>7.099999999999973E-2</v>
      </c>
      <c r="Q135" s="15">
        <f t="shared" si="54"/>
        <v>3.1970000000000001</v>
      </c>
      <c r="R135" s="15"/>
      <c r="S135" s="15">
        <v>3.2679999999999998</v>
      </c>
      <c r="T135" s="15">
        <f t="shared" si="56"/>
        <v>3.1970000000000001</v>
      </c>
      <c r="U135" s="15"/>
      <c r="V135" s="15">
        <f t="shared" si="57"/>
        <v>0</v>
      </c>
      <c r="W135" s="15">
        <f t="shared" si="58"/>
        <v>0</v>
      </c>
      <c r="X135" s="15"/>
      <c r="Y135" s="15"/>
      <c r="Z135" s="15"/>
      <c r="AA135" s="15"/>
      <c r="AB135" s="16"/>
      <c r="AC135" s="17" t="s">
        <v>22</v>
      </c>
      <c r="AD135" s="18">
        <v>0</v>
      </c>
      <c r="AE135" s="19"/>
      <c r="AF135" s="19">
        <v>3.1970000000000001</v>
      </c>
      <c r="AG135" s="20">
        <v>0</v>
      </c>
      <c r="AH135" s="20">
        <f t="shared" si="59"/>
        <v>3.1970000000000001</v>
      </c>
      <c r="AI135" s="20">
        <v>0</v>
      </c>
    </row>
    <row r="136" spans="1:35" ht="42.75" x14ac:dyDescent="0.25">
      <c r="A136" s="10" t="s">
        <v>168</v>
      </c>
      <c r="B136" s="11">
        <v>44936427</v>
      </c>
      <c r="C136" s="12" t="s">
        <v>169</v>
      </c>
      <c r="D136" s="11">
        <v>3191053</v>
      </c>
      <c r="E136" s="11" t="s">
        <v>28</v>
      </c>
      <c r="F136" s="11">
        <v>2015</v>
      </c>
      <c r="G136" s="13" t="s">
        <v>21</v>
      </c>
      <c r="H136" s="14">
        <v>5.5990000000000002</v>
      </c>
      <c r="I136" s="15"/>
      <c r="J136" s="15"/>
      <c r="K136" s="15"/>
      <c r="L136" s="15">
        <v>0</v>
      </c>
      <c r="M136" s="15">
        <v>0</v>
      </c>
      <c r="N136" s="15">
        <v>6.17</v>
      </c>
      <c r="O136" s="15">
        <f t="shared" si="63"/>
        <v>6.17</v>
      </c>
      <c r="P136" s="15">
        <f t="shared" si="55"/>
        <v>0.57099999999999973</v>
      </c>
      <c r="Q136" s="15">
        <f t="shared" si="54"/>
        <v>5.5990000000000002</v>
      </c>
      <c r="R136" s="15"/>
      <c r="S136" s="15">
        <v>6.17</v>
      </c>
      <c r="T136" s="15">
        <f t="shared" si="56"/>
        <v>5.5990000000000002</v>
      </c>
      <c r="U136" s="15"/>
      <c r="V136" s="15">
        <f t="shared" si="57"/>
        <v>0</v>
      </c>
      <c r="W136" s="15">
        <f t="shared" si="58"/>
        <v>0</v>
      </c>
      <c r="X136" s="15"/>
      <c r="Y136" s="15"/>
      <c r="Z136" s="15"/>
      <c r="AA136" s="15"/>
      <c r="AB136" s="16"/>
      <c r="AC136" s="17" t="s">
        <v>22</v>
      </c>
      <c r="AD136" s="18">
        <v>0</v>
      </c>
      <c r="AE136" s="19"/>
      <c r="AF136" s="19">
        <v>5.5990000000000002</v>
      </c>
      <c r="AG136" s="20">
        <v>0</v>
      </c>
      <c r="AH136" s="20">
        <f t="shared" si="59"/>
        <v>5.5990000000000002</v>
      </c>
      <c r="AI136" s="20">
        <v>0</v>
      </c>
    </row>
    <row r="137" spans="1:35" ht="42.75" x14ac:dyDescent="0.25">
      <c r="A137" s="10" t="s">
        <v>168</v>
      </c>
      <c r="B137" s="11">
        <v>44936427</v>
      </c>
      <c r="C137" s="12" t="s">
        <v>169</v>
      </c>
      <c r="D137" s="11">
        <v>8923745</v>
      </c>
      <c r="E137" s="11" t="s">
        <v>29</v>
      </c>
      <c r="F137" s="11">
        <v>2015</v>
      </c>
      <c r="G137" s="13" t="s">
        <v>21</v>
      </c>
      <c r="H137" s="14">
        <v>3.1739999999999999</v>
      </c>
      <c r="I137" s="15"/>
      <c r="J137" s="15"/>
      <c r="K137" s="15"/>
      <c r="L137" s="15">
        <v>0</v>
      </c>
      <c r="M137" s="15">
        <v>0</v>
      </c>
      <c r="N137" s="15">
        <v>3.2120000000000002</v>
      </c>
      <c r="O137" s="15">
        <f t="shared" si="63"/>
        <v>3.2120000000000002</v>
      </c>
      <c r="P137" s="15">
        <f t="shared" si="55"/>
        <v>3.8000000000000256E-2</v>
      </c>
      <c r="Q137" s="15">
        <f t="shared" si="54"/>
        <v>3.1739999999999999</v>
      </c>
      <c r="R137" s="15"/>
      <c r="S137" s="15">
        <v>3.2120000000000002</v>
      </c>
      <c r="T137" s="15">
        <f t="shared" si="56"/>
        <v>3.1739999999999999</v>
      </c>
      <c r="U137" s="15"/>
      <c r="V137" s="15">
        <f t="shared" si="57"/>
        <v>0</v>
      </c>
      <c r="W137" s="15">
        <f t="shared" si="58"/>
        <v>0</v>
      </c>
      <c r="X137" s="15"/>
      <c r="Y137" s="15"/>
      <c r="Z137" s="15"/>
      <c r="AA137" s="15"/>
      <c r="AB137" s="16"/>
      <c r="AC137" s="17" t="s">
        <v>22</v>
      </c>
      <c r="AD137" s="18">
        <v>0</v>
      </c>
      <c r="AE137" s="19"/>
      <c r="AF137" s="19">
        <v>3.1739999999999999</v>
      </c>
      <c r="AG137" s="20">
        <v>0</v>
      </c>
      <c r="AH137" s="20">
        <f t="shared" si="59"/>
        <v>3.1739999999999999</v>
      </c>
      <c r="AI137" s="20">
        <v>0</v>
      </c>
    </row>
    <row r="138" spans="1:35" ht="42.75" x14ac:dyDescent="0.25">
      <c r="A138" s="10" t="s">
        <v>168</v>
      </c>
      <c r="B138" s="11">
        <v>44936427</v>
      </c>
      <c r="C138" s="12" t="s">
        <v>169</v>
      </c>
      <c r="D138" s="11">
        <v>4448004</v>
      </c>
      <c r="E138" s="11" t="s">
        <v>30</v>
      </c>
      <c r="F138" s="11">
        <v>2015</v>
      </c>
      <c r="G138" s="13" t="s">
        <v>26</v>
      </c>
      <c r="H138" s="14">
        <v>18</v>
      </c>
      <c r="I138" s="15"/>
      <c r="J138" s="15"/>
      <c r="K138" s="15"/>
      <c r="L138" s="15">
        <v>0</v>
      </c>
      <c r="M138" s="15">
        <v>18</v>
      </c>
      <c r="N138" s="15">
        <v>2.371</v>
      </c>
      <c r="O138" s="15">
        <f t="shared" ref="O138:O139" si="64">M138</f>
        <v>18</v>
      </c>
      <c r="P138" s="15">
        <f t="shared" si="55"/>
        <v>0</v>
      </c>
      <c r="Q138" s="15">
        <f t="shared" si="54"/>
        <v>18</v>
      </c>
      <c r="R138" s="15"/>
      <c r="S138" s="15">
        <v>18</v>
      </c>
      <c r="T138" s="15">
        <f t="shared" si="56"/>
        <v>18</v>
      </c>
      <c r="U138" s="15"/>
      <c r="V138" s="15">
        <f t="shared" si="57"/>
        <v>0</v>
      </c>
      <c r="W138" s="15">
        <f t="shared" si="58"/>
        <v>0</v>
      </c>
      <c r="X138" s="15"/>
      <c r="Y138" s="15"/>
      <c r="Z138" s="15"/>
      <c r="AA138" s="15"/>
      <c r="AB138" s="16"/>
      <c r="AC138" s="17" t="s">
        <v>22</v>
      </c>
      <c r="AD138" s="18">
        <v>0</v>
      </c>
      <c r="AE138" s="19"/>
      <c r="AF138" s="19">
        <v>18</v>
      </c>
      <c r="AG138" s="20">
        <v>0</v>
      </c>
      <c r="AH138" s="20">
        <f t="shared" si="59"/>
        <v>18</v>
      </c>
      <c r="AI138" s="20">
        <v>0</v>
      </c>
    </row>
    <row r="139" spans="1:35" ht="42.75" x14ac:dyDescent="0.25">
      <c r="A139" s="10" t="s">
        <v>168</v>
      </c>
      <c r="B139" s="11">
        <v>44936427</v>
      </c>
      <c r="C139" s="12" t="s">
        <v>169</v>
      </c>
      <c r="D139" s="11">
        <v>8269308</v>
      </c>
      <c r="E139" s="11" t="s">
        <v>30</v>
      </c>
      <c r="F139" s="11">
        <v>2015</v>
      </c>
      <c r="G139" s="13" t="s">
        <v>26</v>
      </c>
      <c r="H139" s="14">
        <v>10</v>
      </c>
      <c r="I139" s="15"/>
      <c r="J139" s="15"/>
      <c r="K139" s="15"/>
      <c r="L139" s="15">
        <v>0</v>
      </c>
      <c r="M139" s="15">
        <v>10</v>
      </c>
      <c r="N139" s="15">
        <v>1.5389999999999999</v>
      </c>
      <c r="O139" s="15">
        <f t="shared" si="64"/>
        <v>10</v>
      </c>
      <c r="P139" s="15">
        <f t="shared" si="55"/>
        <v>0</v>
      </c>
      <c r="Q139" s="15">
        <f t="shared" si="54"/>
        <v>10</v>
      </c>
      <c r="R139" s="15"/>
      <c r="S139" s="15">
        <v>10</v>
      </c>
      <c r="T139" s="15">
        <f t="shared" si="56"/>
        <v>10</v>
      </c>
      <c r="U139" s="15"/>
      <c r="V139" s="15">
        <f t="shared" si="57"/>
        <v>0</v>
      </c>
      <c r="W139" s="15">
        <f t="shared" si="58"/>
        <v>0</v>
      </c>
      <c r="X139" s="15"/>
      <c r="Y139" s="15"/>
      <c r="Z139" s="15"/>
      <c r="AA139" s="15"/>
      <c r="AB139" s="16"/>
      <c r="AC139" s="17" t="s">
        <v>22</v>
      </c>
      <c r="AD139" s="18">
        <v>0</v>
      </c>
      <c r="AE139" s="19"/>
      <c r="AF139" s="19">
        <v>10</v>
      </c>
      <c r="AG139" s="20">
        <v>0</v>
      </c>
      <c r="AH139" s="20">
        <f t="shared" si="59"/>
        <v>10</v>
      </c>
      <c r="AI139" s="20">
        <v>0</v>
      </c>
    </row>
    <row r="140" spans="1:35" ht="42.75" x14ac:dyDescent="0.25">
      <c r="A140" s="10" t="s">
        <v>168</v>
      </c>
      <c r="B140" s="11">
        <v>44936427</v>
      </c>
      <c r="C140" s="12" t="s">
        <v>169</v>
      </c>
      <c r="D140" s="11">
        <v>3298211</v>
      </c>
      <c r="E140" s="11" t="s">
        <v>36</v>
      </c>
      <c r="F140" s="11">
        <v>2015</v>
      </c>
      <c r="G140" s="13" t="s">
        <v>21</v>
      </c>
      <c r="H140" s="14">
        <v>1.6</v>
      </c>
      <c r="I140" s="15"/>
      <c r="J140" s="15"/>
      <c r="K140" s="15"/>
      <c r="L140" s="15">
        <v>0</v>
      </c>
      <c r="M140" s="15">
        <v>0</v>
      </c>
      <c r="N140" s="15">
        <v>1.6</v>
      </c>
      <c r="O140" s="15">
        <f t="shared" ref="O140:O147" si="65">N140</f>
        <v>1.6</v>
      </c>
      <c r="P140" s="15">
        <f t="shared" si="55"/>
        <v>0</v>
      </c>
      <c r="Q140" s="15">
        <f t="shared" si="54"/>
        <v>1.6</v>
      </c>
      <c r="R140" s="15"/>
      <c r="S140" s="15">
        <v>1.6</v>
      </c>
      <c r="T140" s="15">
        <f t="shared" si="56"/>
        <v>1.6</v>
      </c>
      <c r="U140" s="15"/>
      <c r="V140" s="15">
        <f t="shared" si="57"/>
        <v>0</v>
      </c>
      <c r="W140" s="15">
        <f t="shared" si="58"/>
        <v>0</v>
      </c>
      <c r="X140" s="15"/>
      <c r="Y140" s="15"/>
      <c r="Z140" s="15"/>
      <c r="AA140" s="15"/>
      <c r="AB140" s="16"/>
      <c r="AC140" s="17" t="s">
        <v>22</v>
      </c>
      <c r="AD140" s="18">
        <v>0</v>
      </c>
      <c r="AE140" s="19"/>
      <c r="AF140" s="19">
        <v>1.6</v>
      </c>
      <c r="AG140" s="20">
        <v>0</v>
      </c>
      <c r="AH140" s="20">
        <f t="shared" si="59"/>
        <v>1.6</v>
      </c>
      <c r="AI140" s="20">
        <v>0</v>
      </c>
    </row>
    <row r="141" spans="1:35" ht="42.75" x14ac:dyDescent="0.25">
      <c r="A141" s="25" t="s">
        <v>168</v>
      </c>
      <c r="B141" s="26">
        <v>44936427</v>
      </c>
      <c r="C141" s="27" t="s">
        <v>169</v>
      </c>
      <c r="D141" s="26">
        <v>8656171</v>
      </c>
      <c r="E141" s="26" t="s">
        <v>52</v>
      </c>
      <c r="F141" s="26">
        <v>2018</v>
      </c>
      <c r="G141" s="28" t="s">
        <v>21</v>
      </c>
      <c r="H141" s="14">
        <v>4</v>
      </c>
      <c r="I141" s="25"/>
      <c r="J141" s="25"/>
      <c r="K141" s="25"/>
      <c r="L141" s="15">
        <v>0</v>
      </c>
      <c r="M141" s="15">
        <v>0</v>
      </c>
      <c r="N141" s="15">
        <v>4.6749999999999998</v>
      </c>
      <c r="O141" s="15">
        <f t="shared" si="65"/>
        <v>4.6749999999999998</v>
      </c>
      <c r="P141" s="15">
        <f t="shared" si="55"/>
        <v>0.67499999999999982</v>
      </c>
      <c r="Q141" s="15">
        <f t="shared" si="54"/>
        <v>4</v>
      </c>
      <c r="R141" s="25"/>
      <c r="S141" s="15">
        <v>4.6749999999999998</v>
      </c>
      <c r="T141" s="15">
        <f t="shared" si="56"/>
        <v>4</v>
      </c>
      <c r="U141" s="25"/>
      <c r="V141" s="15">
        <f t="shared" si="57"/>
        <v>0</v>
      </c>
      <c r="W141" s="15">
        <f t="shared" si="58"/>
        <v>0</v>
      </c>
      <c r="X141" s="25"/>
      <c r="Y141" s="25"/>
      <c r="Z141" s="25"/>
      <c r="AA141" s="25"/>
      <c r="AB141" s="26"/>
      <c r="AC141" s="32" t="s">
        <v>22</v>
      </c>
      <c r="AD141" s="18">
        <v>0</v>
      </c>
      <c r="AE141" s="19"/>
      <c r="AF141" s="19">
        <v>4</v>
      </c>
      <c r="AG141" s="20">
        <v>0</v>
      </c>
      <c r="AH141" s="20">
        <f t="shared" si="59"/>
        <v>4</v>
      </c>
      <c r="AI141" s="20">
        <v>0</v>
      </c>
    </row>
    <row r="142" spans="1:35" ht="42.75" x14ac:dyDescent="0.25">
      <c r="A142" s="10" t="s">
        <v>168</v>
      </c>
      <c r="B142" s="11">
        <v>44936427</v>
      </c>
      <c r="C142" s="12" t="s">
        <v>169</v>
      </c>
      <c r="D142" s="11">
        <v>9584323</v>
      </c>
      <c r="E142" s="11" t="s">
        <v>52</v>
      </c>
      <c r="F142" s="11">
        <v>2015</v>
      </c>
      <c r="G142" s="13" t="s">
        <v>21</v>
      </c>
      <c r="H142" s="14">
        <v>26.71</v>
      </c>
      <c r="I142" s="15"/>
      <c r="J142" s="15"/>
      <c r="K142" s="15"/>
      <c r="L142" s="15">
        <v>0</v>
      </c>
      <c r="M142" s="15">
        <v>0</v>
      </c>
      <c r="N142" s="15">
        <v>27.437000000000001</v>
      </c>
      <c r="O142" s="15">
        <f t="shared" si="65"/>
        <v>27.437000000000001</v>
      </c>
      <c r="P142" s="15">
        <f t="shared" si="55"/>
        <v>0.72700000000000031</v>
      </c>
      <c r="Q142" s="15">
        <f t="shared" si="54"/>
        <v>26.71</v>
      </c>
      <c r="R142" s="15"/>
      <c r="S142" s="15">
        <v>27.437000000000001</v>
      </c>
      <c r="T142" s="15">
        <f t="shared" si="56"/>
        <v>26.71</v>
      </c>
      <c r="U142" s="15"/>
      <c r="V142" s="15">
        <f t="shared" si="57"/>
        <v>0</v>
      </c>
      <c r="W142" s="15">
        <f t="shared" si="58"/>
        <v>0</v>
      </c>
      <c r="X142" s="15"/>
      <c r="Y142" s="15"/>
      <c r="Z142" s="15"/>
      <c r="AA142" s="15"/>
      <c r="AB142" s="16"/>
      <c r="AC142" s="17" t="s">
        <v>22</v>
      </c>
      <c r="AD142" s="18">
        <v>0</v>
      </c>
      <c r="AE142" s="19"/>
      <c r="AF142" s="19">
        <v>26.71</v>
      </c>
      <c r="AG142" s="20">
        <v>0</v>
      </c>
      <c r="AH142" s="20">
        <f t="shared" si="59"/>
        <v>26.71</v>
      </c>
      <c r="AI142" s="20">
        <v>0</v>
      </c>
    </row>
    <row r="143" spans="1:35" ht="42.75" x14ac:dyDescent="0.25">
      <c r="A143" s="10" t="s">
        <v>168</v>
      </c>
      <c r="B143" s="11">
        <v>44936427</v>
      </c>
      <c r="C143" s="12" t="s">
        <v>169</v>
      </c>
      <c r="D143" s="11">
        <v>9694329</v>
      </c>
      <c r="E143" s="11" t="s">
        <v>59</v>
      </c>
      <c r="F143" s="11">
        <v>2015</v>
      </c>
      <c r="G143" s="13" t="s">
        <v>21</v>
      </c>
      <c r="H143" s="14">
        <v>1.94</v>
      </c>
      <c r="I143" s="15"/>
      <c r="J143" s="15"/>
      <c r="K143" s="15"/>
      <c r="L143" s="15">
        <v>0</v>
      </c>
      <c r="M143" s="15">
        <v>0</v>
      </c>
      <c r="N143" s="15">
        <v>1.972</v>
      </c>
      <c r="O143" s="15">
        <f t="shared" si="65"/>
        <v>1.972</v>
      </c>
      <c r="P143" s="15">
        <f t="shared" si="55"/>
        <v>3.2000000000000028E-2</v>
      </c>
      <c r="Q143" s="15">
        <f t="shared" si="54"/>
        <v>1.94</v>
      </c>
      <c r="R143" s="15"/>
      <c r="S143" s="15">
        <v>1.972</v>
      </c>
      <c r="T143" s="15">
        <f t="shared" si="56"/>
        <v>1.94</v>
      </c>
      <c r="U143" s="15"/>
      <c r="V143" s="15">
        <f t="shared" si="57"/>
        <v>0</v>
      </c>
      <c r="W143" s="15">
        <f t="shared" si="58"/>
        <v>0</v>
      </c>
      <c r="X143" s="15"/>
      <c r="Y143" s="15"/>
      <c r="Z143" s="15"/>
      <c r="AA143" s="15"/>
      <c r="AB143" s="16"/>
      <c r="AC143" s="17" t="s">
        <v>22</v>
      </c>
      <c r="AD143" s="18">
        <v>0</v>
      </c>
      <c r="AE143" s="19"/>
      <c r="AF143" s="19">
        <v>1.94</v>
      </c>
      <c r="AG143" s="20">
        <v>0</v>
      </c>
      <c r="AH143" s="20">
        <f t="shared" si="59"/>
        <v>1.94</v>
      </c>
      <c r="AI143" s="20">
        <v>0</v>
      </c>
    </row>
    <row r="144" spans="1:35" ht="42.75" x14ac:dyDescent="0.25">
      <c r="A144" s="10" t="s">
        <v>168</v>
      </c>
      <c r="B144" s="11">
        <v>44936427</v>
      </c>
      <c r="C144" s="12" t="s">
        <v>169</v>
      </c>
      <c r="D144" s="11">
        <v>4722894</v>
      </c>
      <c r="E144" s="11" t="s">
        <v>68</v>
      </c>
      <c r="F144" s="11">
        <v>2015</v>
      </c>
      <c r="G144" s="13" t="s">
        <v>21</v>
      </c>
      <c r="H144" s="14">
        <v>3.375</v>
      </c>
      <c r="I144" s="15"/>
      <c r="J144" s="15"/>
      <c r="K144" s="15"/>
      <c r="L144" s="15">
        <v>0</v>
      </c>
      <c r="M144" s="15">
        <v>0</v>
      </c>
      <c r="N144" s="15">
        <v>3.359</v>
      </c>
      <c r="O144" s="15">
        <f t="shared" si="65"/>
        <v>3.359</v>
      </c>
      <c r="P144" s="15">
        <f t="shared" si="55"/>
        <v>-1.6000000000000014E-2</v>
      </c>
      <c r="Q144" s="15">
        <f>O144</f>
        <v>3.359</v>
      </c>
      <c r="R144" s="15"/>
      <c r="S144" s="15">
        <v>3.359</v>
      </c>
      <c r="T144" s="15">
        <f t="shared" si="56"/>
        <v>3.359</v>
      </c>
      <c r="U144" s="15"/>
      <c r="V144" s="15">
        <f t="shared" si="57"/>
        <v>0</v>
      </c>
      <c r="W144" s="15">
        <f t="shared" si="58"/>
        <v>0</v>
      </c>
      <c r="X144" s="15"/>
      <c r="Y144" s="15"/>
      <c r="Z144" s="15"/>
      <c r="AA144" s="15"/>
      <c r="AB144" s="16"/>
      <c r="AC144" s="17" t="s">
        <v>22</v>
      </c>
      <c r="AD144" s="18">
        <v>0</v>
      </c>
      <c r="AE144" s="19"/>
      <c r="AF144" s="19">
        <v>3.375</v>
      </c>
      <c r="AG144" s="20">
        <v>0</v>
      </c>
      <c r="AH144" s="20">
        <f t="shared" si="59"/>
        <v>3.375</v>
      </c>
      <c r="AI144" s="20">
        <v>0</v>
      </c>
    </row>
    <row r="145" spans="1:35" ht="71.25" x14ac:dyDescent="0.25">
      <c r="A145" s="10" t="s">
        <v>168</v>
      </c>
      <c r="B145" s="11">
        <v>44936427</v>
      </c>
      <c r="C145" s="12" t="s">
        <v>169</v>
      </c>
      <c r="D145" s="11">
        <v>7437924</v>
      </c>
      <c r="E145" s="11" t="s">
        <v>171</v>
      </c>
      <c r="F145" s="11">
        <v>2015</v>
      </c>
      <c r="G145" s="13" t="s">
        <v>21</v>
      </c>
      <c r="H145" s="14">
        <v>2.5379999999999998</v>
      </c>
      <c r="I145" s="15"/>
      <c r="J145" s="15"/>
      <c r="K145" s="15"/>
      <c r="L145" s="15">
        <v>0</v>
      </c>
      <c r="M145" s="15">
        <v>0</v>
      </c>
      <c r="N145" s="15">
        <v>2.6179999999999999</v>
      </c>
      <c r="O145" s="15">
        <f t="shared" si="65"/>
        <v>2.6179999999999999</v>
      </c>
      <c r="P145" s="15">
        <f t="shared" si="55"/>
        <v>8.0000000000000071E-2</v>
      </c>
      <c r="Q145" s="15">
        <f t="shared" ref="Q145:Q208" si="66">H145</f>
        <v>2.5379999999999998</v>
      </c>
      <c r="R145" s="15"/>
      <c r="S145" s="15">
        <v>2.6179999999999999</v>
      </c>
      <c r="T145" s="15">
        <f t="shared" si="56"/>
        <v>2.5379999999999998</v>
      </c>
      <c r="U145" s="15"/>
      <c r="V145" s="15">
        <f t="shared" si="57"/>
        <v>0</v>
      </c>
      <c r="W145" s="15">
        <f t="shared" si="58"/>
        <v>0</v>
      </c>
      <c r="X145" s="15"/>
      <c r="Y145" s="15"/>
      <c r="Z145" s="15"/>
      <c r="AA145" s="15"/>
      <c r="AB145" s="16"/>
      <c r="AC145" s="17" t="s">
        <v>22</v>
      </c>
      <c r="AD145" s="18">
        <v>0</v>
      </c>
      <c r="AE145" s="19"/>
      <c r="AF145" s="19">
        <v>2.5379999999999998</v>
      </c>
      <c r="AG145" s="20">
        <v>0</v>
      </c>
      <c r="AH145" s="20">
        <f t="shared" si="59"/>
        <v>2.5379999999999998</v>
      </c>
      <c r="AI145" s="20">
        <v>0</v>
      </c>
    </row>
    <row r="146" spans="1:35" ht="42.75" x14ac:dyDescent="0.25">
      <c r="A146" s="10" t="s">
        <v>168</v>
      </c>
      <c r="B146" s="11">
        <v>44936427</v>
      </c>
      <c r="C146" s="12" t="s">
        <v>169</v>
      </c>
      <c r="D146" s="11">
        <v>5949432</v>
      </c>
      <c r="E146" s="11" t="s">
        <v>153</v>
      </c>
      <c r="F146" s="11">
        <v>2015</v>
      </c>
      <c r="G146" s="13" t="s">
        <v>21</v>
      </c>
      <c r="H146" s="14">
        <v>1.6</v>
      </c>
      <c r="I146" s="15"/>
      <c r="J146" s="15"/>
      <c r="K146" s="15"/>
      <c r="L146" s="15">
        <v>0</v>
      </c>
      <c r="M146" s="15">
        <v>0</v>
      </c>
      <c r="N146" s="15">
        <v>1.6</v>
      </c>
      <c r="O146" s="15">
        <f t="shared" si="65"/>
        <v>1.6</v>
      </c>
      <c r="P146" s="15">
        <f t="shared" si="55"/>
        <v>0</v>
      </c>
      <c r="Q146" s="15">
        <f t="shared" si="66"/>
        <v>1.6</v>
      </c>
      <c r="R146" s="15"/>
      <c r="S146" s="15">
        <v>1.6</v>
      </c>
      <c r="T146" s="15">
        <f t="shared" si="56"/>
        <v>1.6</v>
      </c>
      <c r="U146" s="15"/>
      <c r="V146" s="15">
        <f t="shared" si="57"/>
        <v>0</v>
      </c>
      <c r="W146" s="15">
        <f t="shared" si="58"/>
        <v>0</v>
      </c>
      <c r="X146" s="15"/>
      <c r="Y146" s="15"/>
      <c r="Z146" s="15"/>
      <c r="AA146" s="15"/>
      <c r="AB146" s="16"/>
      <c r="AC146" s="17" t="s">
        <v>22</v>
      </c>
      <c r="AD146" s="18">
        <v>0</v>
      </c>
      <c r="AE146" s="19"/>
      <c r="AF146" s="19">
        <v>1.6</v>
      </c>
      <c r="AG146" s="20">
        <v>0</v>
      </c>
      <c r="AH146" s="20">
        <f t="shared" si="59"/>
        <v>1.6</v>
      </c>
      <c r="AI146" s="20">
        <v>0</v>
      </c>
    </row>
    <row r="147" spans="1:35" ht="42.75" x14ac:dyDescent="0.25">
      <c r="A147" s="10" t="s">
        <v>168</v>
      </c>
      <c r="B147" s="11">
        <v>44936427</v>
      </c>
      <c r="C147" s="12" t="s">
        <v>169</v>
      </c>
      <c r="D147" s="11">
        <v>2860097</v>
      </c>
      <c r="E147" s="11" t="s">
        <v>33</v>
      </c>
      <c r="F147" s="11">
        <v>2015</v>
      </c>
      <c r="G147" s="13" t="s">
        <v>21</v>
      </c>
      <c r="H147" s="14">
        <v>4.2489999999999997</v>
      </c>
      <c r="I147" s="15"/>
      <c r="J147" s="15"/>
      <c r="K147" s="15"/>
      <c r="L147" s="15">
        <v>0</v>
      </c>
      <c r="M147" s="15">
        <v>0</v>
      </c>
      <c r="N147" s="15">
        <v>4.4649999999999999</v>
      </c>
      <c r="O147" s="15">
        <f t="shared" si="65"/>
        <v>4.4649999999999999</v>
      </c>
      <c r="P147" s="15">
        <f t="shared" si="55"/>
        <v>0.21600000000000019</v>
      </c>
      <c r="Q147" s="15">
        <f t="shared" si="66"/>
        <v>4.2489999999999997</v>
      </c>
      <c r="R147" s="15"/>
      <c r="S147" s="15">
        <v>4.4649999999999999</v>
      </c>
      <c r="T147" s="15">
        <f t="shared" si="56"/>
        <v>4.2489999999999997</v>
      </c>
      <c r="U147" s="15"/>
      <c r="V147" s="15">
        <f t="shared" si="57"/>
        <v>0</v>
      </c>
      <c r="W147" s="15">
        <f t="shared" si="58"/>
        <v>0</v>
      </c>
      <c r="X147" s="15"/>
      <c r="Y147" s="15"/>
      <c r="Z147" s="15"/>
      <c r="AA147" s="15"/>
      <c r="AB147" s="16"/>
      <c r="AC147" s="17" t="s">
        <v>22</v>
      </c>
      <c r="AD147" s="18">
        <v>0</v>
      </c>
      <c r="AE147" s="19"/>
      <c r="AF147" s="19">
        <v>4.2489999999999997</v>
      </c>
      <c r="AG147" s="20">
        <v>0</v>
      </c>
      <c r="AH147" s="20">
        <f t="shared" si="59"/>
        <v>4.2489999999999997</v>
      </c>
      <c r="AI147" s="20">
        <v>0</v>
      </c>
    </row>
    <row r="148" spans="1:35" ht="42.75" x14ac:dyDescent="0.25">
      <c r="A148" s="10" t="s">
        <v>172</v>
      </c>
      <c r="B148" s="11">
        <v>44159854</v>
      </c>
      <c r="C148" s="12" t="s">
        <v>173</v>
      </c>
      <c r="D148" s="11">
        <v>3640433</v>
      </c>
      <c r="E148" s="11" t="s">
        <v>51</v>
      </c>
      <c r="F148" s="11">
        <v>2015</v>
      </c>
      <c r="G148" s="13" t="s">
        <v>26</v>
      </c>
      <c r="H148" s="14">
        <v>25</v>
      </c>
      <c r="I148" s="15"/>
      <c r="J148" s="15"/>
      <c r="K148" s="15"/>
      <c r="L148" s="15">
        <v>25</v>
      </c>
      <c r="M148" s="15">
        <v>0</v>
      </c>
      <c r="N148" s="15">
        <v>8.2870000000000008</v>
      </c>
      <c r="O148" s="15">
        <f>L148</f>
        <v>25</v>
      </c>
      <c r="P148" s="15">
        <f t="shared" si="55"/>
        <v>0</v>
      </c>
      <c r="Q148" s="15">
        <f t="shared" si="66"/>
        <v>25</v>
      </c>
      <c r="R148" s="15"/>
      <c r="S148" s="15">
        <v>25</v>
      </c>
      <c r="T148" s="15">
        <f t="shared" si="56"/>
        <v>25</v>
      </c>
      <c r="U148" s="15"/>
      <c r="V148" s="15">
        <f t="shared" si="57"/>
        <v>0</v>
      </c>
      <c r="W148" s="15">
        <f t="shared" si="58"/>
        <v>0</v>
      </c>
      <c r="X148" s="15"/>
      <c r="Y148" s="15"/>
      <c r="Z148" s="15"/>
      <c r="AA148" s="15"/>
      <c r="AB148" s="16"/>
      <c r="AC148" s="17" t="s">
        <v>22</v>
      </c>
      <c r="AD148" s="18">
        <v>0</v>
      </c>
      <c r="AE148" s="19"/>
      <c r="AF148" s="19">
        <v>25</v>
      </c>
      <c r="AG148" s="20">
        <v>0</v>
      </c>
      <c r="AH148" s="20">
        <f t="shared" si="59"/>
        <v>25</v>
      </c>
      <c r="AI148" s="20">
        <v>0</v>
      </c>
    </row>
    <row r="149" spans="1:35" ht="42.75" x14ac:dyDescent="0.25">
      <c r="A149" s="10" t="s">
        <v>172</v>
      </c>
      <c r="B149" s="11">
        <v>44159854</v>
      </c>
      <c r="C149" s="12" t="s">
        <v>173</v>
      </c>
      <c r="D149" s="11">
        <v>2371313</v>
      </c>
      <c r="E149" s="11" t="s">
        <v>58</v>
      </c>
      <c r="F149" s="11">
        <v>2015</v>
      </c>
      <c r="G149" s="13" t="s">
        <v>21</v>
      </c>
      <c r="H149" s="14">
        <v>6.05</v>
      </c>
      <c r="I149" s="15"/>
      <c r="J149" s="15"/>
      <c r="K149" s="15"/>
      <c r="L149" s="15">
        <v>6</v>
      </c>
      <c r="M149" s="15">
        <v>0</v>
      </c>
      <c r="N149" s="15">
        <v>6.444</v>
      </c>
      <c r="O149" s="15">
        <f t="shared" ref="O149:O170" si="67">N149</f>
        <v>6.444</v>
      </c>
      <c r="P149" s="15">
        <f t="shared" si="55"/>
        <v>0.39400000000000013</v>
      </c>
      <c r="Q149" s="15">
        <f t="shared" si="66"/>
        <v>6.05</v>
      </c>
      <c r="R149" s="15"/>
      <c r="S149" s="15">
        <v>6.444</v>
      </c>
      <c r="T149" s="15">
        <f t="shared" si="56"/>
        <v>6.05</v>
      </c>
      <c r="U149" s="15"/>
      <c r="V149" s="15">
        <f t="shared" si="57"/>
        <v>0</v>
      </c>
      <c r="W149" s="15">
        <f t="shared" si="58"/>
        <v>0</v>
      </c>
      <c r="X149" s="15"/>
      <c r="Y149" s="15"/>
      <c r="Z149" s="15"/>
      <c r="AA149" s="15"/>
      <c r="AB149" s="16"/>
      <c r="AC149" s="17" t="s">
        <v>22</v>
      </c>
      <c r="AD149" s="18">
        <v>0</v>
      </c>
      <c r="AE149" s="19"/>
      <c r="AF149" s="19">
        <v>6.05</v>
      </c>
      <c r="AG149" s="20">
        <v>0</v>
      </c>
      <c r="AH149" s="20">
        <f t="shared" si="59"/>
        <v>6.05</v>
      </c>
      <c r="AI149" s="20">
        <v>0</v>
      </c>
    </row>
    <row r="150" spans="1:35" ht="42.75" x14ac:dyDescent="0.25">
      <c r="A150" s="10" t="s">
        <v>172</v>
      </c>
      <c r="B150" s="11">
        <v>44159854</v>
      </c>
      <c r="C150" s="12" t="s">
        <v>173</v>
      </c>
      <c r="D150" s="11">
        <v>9252040</v>
      </c>
      <c r="E150" s="11" t="s">
        <v>52</v>
      </c>
      <c r="F150" s="11">
        <v>2015</v>
      </c>
      <c r="G150" s="13" t="s">
        <v>21</v>
      </c>
      <c r="H150" s="14">
        <v>10.5</v>
      </c>
      <c r="I150" s="15"/>
      <c r="J150" s="15"/>
      <c r="K150" s="15"/>
      <c r="L150" s="15">
        <v>0</v>
      </c>
      <c r="M150" s="15">
        <v>0</v>
      </c>
      <c r="N150" s="15">
        <v>10.7</v>
      </c>
      <c r="O150" s="15">
        <f t="shared" si="67"/>
        <v>10.7</v>
      </c>
      <c r="P150" s="15">
        <f t="shared" si="55"/>
        <v>0.19999999999999929</v>
      </c>
      <c r="Q150" s="15">
        <f t="shared" si="66"/>
        <v>10.5</v>
      </c>
      <c r="R150" s="15"/>
      <c r="S150" s="15">
        <v>10.7</v>
      </c>
      <c r="T150" s="15">
        <f t="shared" si="56"/>
        <v>10.5</v>
      </c>
      <c r="U150" s="15"/>
      <c r="V150" s="15">
        <f t="shared" si="57"/>
        <v>0</v>
      </c>
      <c r="W150" s="15">
        <f t="shared" si="58"/>
        <v>0</v>
      </c>
      <c r="X150" s="15"/>
      <c r="Y150" s="15"/>
      <c r="Z150" s="15"/>
      <c r="AA150" s="15"/>
      <c r="AB150" s="16"/>
      <c r="AC150" s="17" t="s">
        <v>22</v>
      </c>
      <c r="AD150" s="18">
        <v>0</v>
      </c>
      <c r="AE150" s="19"/>
      <c r="AF150" s="19">
        <v>10.5</v>
      </c>
      <c r="AG150" s="20">
        <v>0</v>
      </c>
      <c r="AH150" s="20">
        <f t="shared" si="59"/>
        <v>10.5</v>
      </c>
      <c r="AI150" s="20">
        <v>0</v>
      </c>
    </row>
    <row r="151" spans="1:35" ht="42.75" x14ac:dyDescent="0.25">
      <c r="A151" s="10" t="s">
        <v>172</v>
      </c>
      <c r="B151" s="11">
        <v>44159854</v>
      </c>
      <c r="C151" s="12" t="s">
        <v>173</v>
      </c>
      <c r="D151" s="11">
        <v>2259725</v>
      </c>
      <c r="E151" s="11" t="s">
        <v>80</v>
      </c>
      <c r="F151" s="11">
        <v>2017</v>
      </c>
      <c r="G151" s="13" t="s">
        <v>21</v>
      </c>
      <c r="H151" s="14">
        <v>3.2029999999999998</v>
      </c>
      <c r="I151" s="15"/>
      <c r="J151" s="15"/>
      <c r="K151" s="15"/>
      <c r="L151" s="15">
        <v>0</v>
      </c>
      <c r="M151" s="15">
        <v>0</v>
      </c>
      <c r="N151" s="15">
        <v>3.2530000000000001</v>
      </c>
      <c r="O151" s="15">
        <f t="shared" si="67"/>
        <v>3.2530000000000001</v>
      </c>
      <c r="P151" s="15">
        <f t="shared" si="55"/>
        <v>5.0000000000000266E-2</v>
      </c>
      <c r="Q151" s="15">
        <f t="shared" si="66"/>
        <v>3.2029999999999998</v>
      </c>
      <c r="R151" s="15"/>
      <c r="S151" s="15">
        <v>3.2530000000000001</v>
      </c>
      <c r="T151" s="15">
        <f t="shared" si="56"/>
        <v>3.2029999999999998</v>
      </c>
      <c r="U151" s="15"/>
      <c r="V151" s="15">
        <f t="shared" si="57"/>
        <v>0</v>
      </c>
      <c r="W151" s="15">
        <f t="shared" si="58"/>
        <v>0</v>
      </c>
      <c r="X151" s="15"/>
      <c r="Y151" s="15"/>
      <c r="Z151" s="15"/>
      <c r="AA151" s="15"/>
      <c r="AB151" s="16"/>
      <c r="AC151" s="17" t="s">
        <v>22</v>
      </c>
      <c r="AD151" s="18">
        <v>0</v>
      </c>
      <c r="AE151" s="19"/>
      <c r="AF151" s="19">
        <v>3.2029999999999998</v>
      </c>
      <c r="AG151" s="20">
        <v>0</v>
      </c>
      <c r="AH151" s="20">
        <f t="shared" si="59"/>
        <v>3.2029999999999998</v>
      </c>
      <c r="AI151" s="20">
        <v>0</v>
      </c>
    </row>
    <row r="152" spans="1:35" ht="42.75" x14ac:dyDescent="0.25">
      <c r="A152" s="10" t="s">
        <v>174</v>
      </c>
      <c r="B152" s="11">
        <v>45238642</v>
      </c>
      <c r="C152" s="12" t="s">
        <v>175</v>
      </c>
      <c r="D152" s="11">
        <v>3925133</v>
      </c>
      <c r="E152" s="11" t="s">
        <v>28</v>
      </c>
      <c r="F152" s="11">
        <v>2015</v>
      </c>
      <c r="G152" s="13" t="s">
        <v>21</v>
      </c>
      <c r="H152" s="14">
        <v>1.9990000000000001</v>
      </c>
      <c r="I152" s="15"/>
      <c r="J152" s="15"/>
      <c r="K152" s="15"/>
      <c r="L152" s="15">
        <v>0</v>
      </c>
      <c r="M152" s="15">
        <v>0</v>
      </c>
      <c r="N152" s="15">
        <v>3.15</v>
      </c>
      <c r="O152" s="15">
        <f t="shared" si="67"/>
        <v>3.15</v>
      </c>
      <c r="P152" s="15">
        <f t="shared" si="55"/>
        <v>1.1509999999999998</v>
      </c>
      <c r="Q152" s="15">
        <f t="shared" si="66"/>
        <v>1.9990000000000001</v>
      </c>
      <c r="R152" s="15"/>
      <c r="S152" s="15">
        <v>3.15</v>
      </c>
      <c r="T152" s="15">
        <f t="shared" si="56"/>
        <v>1.9990000000000001</v>
      </c>
      <c r="U152" s="15"/>
      <c r="V152" s="15">
        <f t="shared" si="57"/>
        <v>0</v>
      </c>
      <c r="W152" s="15">
        <f t="shared" si="58"/>
        <v>0</v>
      </c>
      <c r="X152" s="15"/>
      <c r="Y152" s="15"/>
      <c r="Z152" s="15"/>
      <c r="AA152" s="15"/>
      <c r="AB152" s="16"/>
      <c r="AC152" s="17" t="s">
        <v>22</v>
      </c>
      <c r="AD152" s="18">
        <v>0</v>
      </c>
      <c r="AE152" s="19"/>
      <c r="AF152" s="19">
        <v>1.9990000000000001</v>
      </c>
      <c r="AG152" s="20">
        <v>0</v>
      </c>
      <c r="AH152" s="20">
        <f t="shared" si="59"/>
        <v>1.9990000000000001</v>
      </c>
      <c r="AI152" s="20">
        <v>0</v>
      </c>
    </row>
    <row r="153" spans="1:35" ht="42.75" x14ac:dyDescent="0.25">
      <c r="A153" s="10" t="s">
        <v>174</v>
      </c>
      <c r="B153" s="11">
        <v>45238642</v>
      </c>
      <c r="C153" s="12" t="s">
        <v>175</v>
      </c>
      <c r="D153" s="11">
        <v>5370322</v>
      </c>
      <c r="E153" s="11" t="s">
        <v>28</v>
      </c>
      <c r="F153" s="11">
        <v>2015</v>
      </c>
      <c r="G153" s="13" t="s">
        <v>21</v>
      </c>
      <c r="H153" s="14">
        <v>2.9</v>
      </c>
      <c r="I153" s="15"/>
      <c r="J153" s="15"/>
      <c r="K153" s="15"/>
      <c r="L153" s="15">
        <v>0</v>
      </c>
      <c r="M153" s="15">
        <v>0</v>
      </c>
      <c r="N153" s="15">
        <v>3.456</v>
      </c>
      <c r="O153" s="15">
        <f t="shared" si="67"/>
        <v>3.456</v>
      </c>
      <c r="P153" s="15">
        <f t="shared" si="55"/>
        <v>0.55600000000000005</v>
      </c>
      <c r="Q153" s="15">
        <f t="shared" si="66"/>
        <v>2.9</v>
      </c>
      <c r="R153" s="15"/>
      <c r="S153" s="15">
        <v>3.456</v>
      </c>
      <c r="T153" s="15">
        <f t="shared" si="56"/>
        <v>2.9</v>
      </c>
      <c r="U153" s="15"/>
      <c r="V153" s="15">
        <f t="shared" si="57"/>
        <v>0</v>
      </c>
      <c r="W153" s="15">
        <f t="shared" si="58"/>
        <v>0</v>
      </c>
      <c r="X153" s="15"/>
      <c r="Y153" s="15"/>
      <c r="Z153" s="15"/>
      <c r="AA153" s="15"/>
      <c r="AB153" s="16"/>
      <c r="AC153" s="17" t="s">
        <v>22</v>
      </c>
      <c r="AD153" s="18">
        <v>0</v>
      </c>
      <c r="AE153" s="19"/>
      <c r="AF153" s="19">
        <v>2</v>
      </c>
      <c r="AG153" s="20">
        <v>0.9</v>
      </c>
      <c r="AH153" s="20">
        <f t="shared" si="59"/>
        <v>2.9</v>
      </c>
      <c r="AI153" s="20">
        <v>0</v>
      </c>
    </row>
    <row r="154" spans="1:35" ht="42.75" x14ac:dyDescent="0.25">
      <c r="A154" s="10" t="s">
        <v>174</v>
      </c>
      <c r="B154" s="11">
        <v>45238642</v>
      </c>
      <c r="C154" s="12" t="s">
        <v>175</v>
      </c>
      <c r="D154" s="22">
        <v>3247729</v>
      </c>
      <c r="E154" s="11" t="s">
        <v>36</v>
      </c>
      <c r="F154" s="11">
        <v>2017</v>
      </c>
      <c r="G154" s="13" t="s">
        <v>21</v>
      </c>
      <c r="H154" s="14">
        <v>2.2999999999999998</v>
      </c>
      <c r="I154" s="15"/>
      <c r="J154" s="15"/>
      <c r="K154" s="15">
        <v>1</v>
      </c>
      <c r="L154" s="15">
        <v>0</v>
      </c>
      <c r="M154" s="15">
        <v>0</v>
      </c>
      <c r="N154" s="15">
        <v>3.3</v>
      </c>
      <c r="O154" s="15">
        <f t="shared" si="67"/>
        <v>3.3</v>
      </c>
      <c r="P154" s="15">
        <f t="shared" si="55"/>
        <v>1</v>
      </c>
      <c r="Q154" s="15">
        <f t="shared" si="66"/>
        <v>2.2999999999999998</v>
      </c>
      <c r="R154" s="15"/>
      <c r="S154" s="15">
        <v>3.3</v>
      </c>
      <c r="T154" s="15">
        <f t="shared" si="56"/>
        <v>2.2999999999999998</v>
      </c>
      <c r="U154" s="15"/>
      <c r="V154" s="15">
        <f t="shared" si="57"/>
        <v>0</v>
      </c>
      <c r="W154" s="15">
        <f t="shared" si="58"/>
        <v>0</v>
      </c>
      <c r="X154" s="15"/>
      <c r="Y154" s="15"/>
      <c r="Z154" s="15"/>
      <c r="AA154" s="15"/>
      <c r="AB154" s="16" t="s">
        <v>149</v>
      </c>
      <c r="AC154" s="17" t="s">
        <v>22</v>
      </c>
      <c r="AD154" s="18">
        <v>0</v>
      </c>
      <c r="AE154" s="19"/>
      <c r="AF154" s="19">
        <v>1.05</v>
      </c>
      <c r="AG154" s="20">
        <v>1.25</v>
      </c>
      <c r="AH154" s="20">
        <f t="shared" si="59"/>
        <v>3.3</v>
      </c>
      <c r="AI154" s="20">
        <v>0</v>
      </c>
    </row>
    <row r="155" spans="1:35" ht="42.75" x14ac:dyDescent="0.25">
      <c r="A155" s="10" t="s">
        <v>174</v>
      </c>
      <c r="B155" s="11">
        <v>45238642</v>
      </c>
      <c r="C155" s="12" t="s">
        <v>175</v>
      </c>
      <c r="D155" s="11">
        <v>2953384</v>
      </c>
      <c r="E155" s="11" t="s">
        <v>52</v>
      </c>
      <c r="F155" s="11">
        <v>2015</v>
      </c>
      <c r="G155" s="13" t="s">
        <v>21</v>
      </c>
      <c r="H155" s="14">
        <v>8.3249999999999993</v>
      </c>
      <c r="I155" s="15"/>
      <c r="J155" s="15"/>
      <c r="K155" s="15"/>
      <c r="L155" s="15">
        <v>0</v>
      </c>
      <c r="M155" s="15">
        <v>0</v>
      </c>
      <c r="N155" s="15">
        <v>8.6370000000000005</v>
      </c>
      <c r="O155" s="15">
        <f t="shared" si="67"/>
        <v>8.6370000000000005</v>
      </c>
      <c r="P155" s="15">
        <f t="shared" si="55"/>
        <v>0.31200000000000117</v>
      </c>
      <c r="Q155" s="15">
        <f t="shared" si="66"/>
        <v>8.3249999999999993</v>
      </c>
      <c r="R155" s="15"/>
      <c r="S155" s="15">
        <v>8.6370000000000005</v>
      </c>
      <c r="T155" s="15">
        <f t="shared" si="56"/>
        <v>8.3249999999999993</v>
      </c>
      <c r="U155" s="15"/>
      <c r="V155" s="15">
        <f t="shared" si="57"/>
        <v>0</v>
      </c>
      <c r="W155" s="15">
        <f t="shared" si="58"/>
        <v>0</v>
      </c>
      <c r="X155" s="15"/>
      <c r="Y155" s="15"/>
      <c r="Z155" s="15"/>
      <c r="AA155" s="15"/>
      <c r="AB155" s="16"/>
      <c r="AC155" s="17" t="s">
        <v>22</v>
      </c>
      <c r="AD155" s="18">
        <v>0</v>
      </c>
      <c r="AE155" s="19"/>
      <c r="AF155" s="19">
        <v>8.3249999999999993</v>
      </c>
      <c r="AG155" s="20">
        <v>0</v>
      </c>
      <c r="AH155" s="20">
        <f t="shared" si="59"/>
        <v>8.3249999999999993</v>
      </c>
      <c r="AI155" s="20">
        <v>0</v>
      </c>
    </row>
    <row r="156" spans="1:35" ht="42.75" x14ac:dyDescent="0.25">
      <c r="A156" s="10" t="s">
        <v>174</v>
      </c>
      <c r="B156" s="11">
        <v>45238642</v>
      </c>
      <c r="C156" s="12" t="s">
        <v>175</v>
      </c>
      <c r="D156" s="11">
        <v>3472479</v>
      </c>
      <c r="E156" s="11" t="s">
        <v>52</v>
      </c>
      <c r="F156" s="11">
        <v>2015</v>
      </c>
      <c r="G156" s="13" t="s">
        <v>21</v>
      </c>
      <c r="H156" s="14">
        <v>3.8490000000000002</v>
      </c>
      <c r="I156" s="15"/>
      <c r="J156" s="15"/>
      <c r="K156" s="15"/>
      <c r="L156" s="15">
        <v>0</v>
      </c>
      <c r="M156" s="15">
        <v>0</v>
      </c>
      <c r="N156" s="15">
        <v>4.2</v>
      </c>
      <c r="O156" s="15">
        <f t="shared" si="67"/>
        <v>4.2</v>
      </c>
      <c r="P156" s="15">
        <f t="shared" si="55"/>
        <v>0.35099999999999998</v>
      </c>
      <c r="Q156" s="15">
        <f t="shared" si="66"/>
        <v>3.8490000000000002</v>
      </c>
      <c r="R156" s="15"/>
      <c r="S156" s="15">
        <v>4.2</v>
      </c>
      <c r="T156" s="15">
        <f t="shared" si="56"/>
        <v>3.8490000000000002</v>
      </c>
      <c r="U156" s="15"/>
      <c r="V156" s="15">
        <f t="shared" si="57"/>
        <v>0</v>
      </c>
      <c r="W156" s="15">
        <f t="shared" si="58"/>
        <v>0</v>
      </c>
      <c r="X156" s="15"/>
      <c r="Y156" s="15"/>
      <c r="Z156" s="15"/>
      <c r="AA156" s="15"/>
      <c r="AB156" s="16"/>
      <c r="AC156" s="17" t="s">
        <v>22</v>
      </c>
      <c r="AD156" s="18">
        <v>0</v>
      </c>
      <c r="AE156" s="19"/>
      <c r="AF156" s="19">
        <v>3.8490000000000002</v>
      </c>
      <c r="AG156" s="20">
        <v>0</v>
      </c>
      <c r="AH156" s="20">
        <f t="shared" si="59"/>
        <v>3.8490000000000002</v>
      </c>
      <c r="AI156" s="20">
        <v>0</v>
      </c>
    </row>
    <row r="157" spans="1:35" ht="42.75" x14ac:dyDescent="0.25">
      <c r="A157" s="10" t="s">
        <v>174</v>
      </c>
      <c r="B157" s="11">
        <v>45238642</v>
      </c>
      <c r="C157" s="12" t="s">
        <v>175</v>
      </c>
      <c r="D157" s="11">
        <v>6755445</v>
      </c>
      <c r="E157" s="11" t="s">
        <v>52</v>
      </c>
      <c r="F157" s="11">
        <v>2015</v>
      </c>
      <c r="G157" s="13" t="s">
        <v>21</v>
      </c>
      <c r="H157" s="14">
        <v>4.6989999999999998</v>
      </c>
      <c r="I157" s="15"/>
      <c r="J157" s="15"/>
      <c r="K157" s="15"/>
      <c r="L157" s="15">
        <v>0</v>
      </c>
      <c r="M157" s="15">
        <v>0</v>
      </c>
      <c r="N157" s="15">
        <v>5.9749999999999996</v>
      </c>
      <c r="O157" s="15">
        <f t="shared" si="67"/>
        <v>5.9749999999999996</v>
      </c>
      <c r="P157" s="15">
        <f t="shared" si="55"/>
        <v>1.2759999999999998</v>
      </c>
      <c r="Q157" s="15">
        <f t="shared" si="66"/>
        <v>4.6989999999999998</v>
      </c>
      <c r="R157" s="15"/>
      <c r="S157" s="15">
        <v>5.9749999999999996</v>
      </c>
      <c r="T157" s="15">
        <f t="shared" si="56"/>
        <v>4.6989999999999998</v>
      </c>
      <c r="U157" s="15"/>
      <c r="V157" s="15">
        <f t="shared" si="57"/>
        <v>0</v>
      </c>
      <c r="W157" s="15">
        <f t="shared" si="58"/>
        <v>0</v>
      </c>
      <c r="X157" s="15"/>
      <c r="Y157" s="15"/>
      <c r="Z157" s="15"/>
      <c r="AA157" s="15"/>
      <c r="AB157" s="16"/>
      <c r="AC157" s="17" t="s">
        <v>22</v>
      </c>
      <c r="AD157" s="18">
        <v>0</v>
      </c>
      <c r="AE157" s="19"/>
      <c r="AF157" s="19">
        <v>4.6989999999999998</v>
      </c>
      <c r="AG157" s="20">
        <v>0</v>
      </c>
      <c r="AH157" s="20">
        <f t="shared" si="59"/>
        <v>4.6989999999999998</v>
      </c>
      <c r="AI157" s="20">
        <v>0</v>
      </c>
    </row>
    <row r="158" spans="1:35" ht="42.75" x14ac:dyDescent="0.25">
      <c r="A158" s="10" t="s">
        <v>174</v>
      </c>
      <c r="B158" s="11">
        <v>45238642</v>
      </c>
      <c r="C158" s="12" t="s">
        <v>175</v>
      </c>
      <c r="D158" s="11">
        <v>5052307</v>
      </c>
      <c r="E158" s="11" t="s">
        <v>68</v>
      </c>
      <c r="F158" s="11">
        <v>2015</v>
      </c>
      <c r="G158" s="13" t="s">
        <v>21</v>
      </c>
      <c r="H158" s="14">
        <v>3</v>
      </c>
      <c r="I158" s="15"/>
      <c r="J158" s="15"/>
      <c r="K158" s="15">
        <v>0.75</v>
      </c>
      <c r="L158" s="15">
        <v>0</v>
      </c>
      <c r="M158" s="15">
        <v>0</v>
      </c>
      <c r="N158" s="15">
        <v>3.8</v>
      </c>
      <c r="O158" s="15">
        <f t="shared" si="67"/>
        <v>3.8</v>
      </c>
      <c r="P158" s="15">
        <f t="shared" si="55"/>
        <v>0.79999999999999982</v>
      </c>
      <c r="Q158" s="15">
        <f t="shared" si="66"/>
        <v>3</v>
      </c>
      <c r="R158" s="15"/>
      <c r="S158" s="15">
        <v>3.8</v>
      </c>
      <c r="T158" s="15">
        <f t="shared" si="56"/>
        <v>3</v>
      </c>
      <c r="U158" s="15"/>
      <c r="V158" s="15">
        <f t="shared" si="57"/>
        <v>0</v>
      </c>
      <c r="W158" s="15">
        <f t="shared" si="58"/>
        <v>0</v>
      </c>
      <c r="X158" s="15"/>
      <c r="Y158" s="15"/>
      <c r="Z158" s="15"/>
      <c r="AA158" s="15"/>
      <c r="AB158" s="16" t="s">
        <v>149</v>
      </c>
      <c r="AC158" s="17" t="s">
        <v>22</v>
      </c>
      <c r="AD158" s="18">
        <v>0</v>
      </c>
      <c r="AE158" s="19"/>
      <c r="AF158" s="19">
        <v>2.5</v>
      </c>
      <c r="AG158" s="20">
        <v>0.5</v>
      </c>
      <c r="AH158" s="20">
        <f t="shared" si="59"/>
        <v>3.75</v>
      </c>
      <c r="AI158" s="20">
        <v>0</v>
      </c>
    </row>
    <row r="159" spans="1:35" ht="42.75" x14ac:dyDescent="0.25">
      <c r="A159" s="10" t="s">
        <v>174</v>
      </c>
      <c r="B159" s="11">
        <v>45238642</v>
      </c>
      <c r="C159" s="12" t="s">
        <v>175</v>
      </c>
      <c r="D159" s="22">
        <v>9895694</v>
      </c>
      <c r="E159" s="11" t="s">
        <v>80</v>
      </c>
      <c r="F159" s="11">
        <v>2016</v>
      </c>
      <c r="G159" s="13" t="s">
        <v>21</v>
      </c>
      <c r="H159" s="14">
        <v>2.75</v>
      </c>
      <c r="I159" s="15"/>
      <c r="J159" s="15"/>
      <c r="K159" s="15"/>
      <c r="L159" s="15">
        <v>0</v>
      </c>
      <c r="M159" s="15">
        <v>0</v>
      </c>
      <c r="N159" s="15">
        <v>2.8</v>
      </c>
      <c r="O159" s="15">
        <f t="shared" si="67"/>
        <v>2.8</v>
      </c>
      <c r="P159" s="15">
        <f t="shared" si="55"/>
        <v>4.9999999999999822E-2</v>
      </c>
      <c r="Q159" s="15">
        <f t="shared" si="66"/>
        <v>2.75</v>
      </c>
      <c r="R159" s="15"/>
      <c r="S159" s="15">
        <v>2.8</v>
      </c>
      <c r="T159" s="15">
        <f t="shared" si="56"/>
        <v>2.75</v>
      </c>
      <c r="U159" s="15"/>
      <c r="V159" s="15">
        <f t="shared" si="57"/>
        <v>0</v>
      </c>
      <c r="W159" s="15">
        <f t="shared" si="58"/>
        <v>0</v>
      </c>
      <c r="X159" s="15"/>
      <c r="Y159" s="15"/>
      <c r="Z159" s="15"/>
      <c r="AA159" s="15"/>
      <c r="AB159" s="16"/>
      <c r="AC159" s="17" t="s">
        <v>22</v>
      </c>
      <c r="AD159" s="18">
        <v>0</v>
      </c>
      <c r="AE159" s="19"/>
      <c r="AF159" s="19">
        <v>2.75</v>
      </c>
      <c r="AG159" s="20">
        <v>0</v>
      </c>
      <c r="AH159" s="20">
        <f t="shared" si="59"/>
        <v>2.75</v>
      </c>
      <c r="AI159" s="20">
        <v>0</v>
      </c>
    </row>
    <row r="160" spans="1:35" ht="42.75" x14ac:dyDescent="0.25">
      <c r="A160" s="10" t="s">
        <v>176</v>
      </c>
      <c r="B160" s="11">
        <v>48005894</v>
      </c>
      <c r="C160" s="12" t="s">
        <v>177</v>
      </c>
      <c r="D160" s="11">
        <v>8019473</v>
      </c>
      <c r="E160" s="11" t="s">
        <v>20</v>
      </c>
      <c r="F160" s="11">
        <v>2015</v>
      </c>
      <c r="G160" s="13" t="s">
        <v>21</v>
      </c>
      <c r="H160" s="14">
        <v>4.95</v>
      </c>
      <c r="I160" s="15"/>
      <c r="J160" s="15"/>
      <c r="K160" s="15"/>
      <c r="L160" s="15">
        <v>0</v>
      </c>
      <c r="M160" s="15">
        <v>0</v>
      </c>
      <c r="N160" s="15">
        <v>5.1369999999999996</v>
      </c>
      <c r="O160" s="15">
        <f t="shared" si="67"/>
        <v>5.1369999999999996</v>
      </c>
      <c r="P160" s="15">
        <f t="shared" si="55"/>
        <v>0.18699999999999939</v>
      </c>
      <c r="Q160" s="15">
        <f t="shared" si="66"/>
        <v>4.95</v>
      </c>
      <c r="R160" s="15"/>
      <c r="S160" s="15">
        <v>5.1369999999999996</v>
      </c>
      <c r="T160" s="15">
        <f t="shared" si="56"/>
        <v>4.95</v>
      </c>
      <c r="U160" s="15"/>
      <c r="V160" s="15">
        <f t="shared" si="57"/>
        <v>0</v>
      </c>
      <c r="W160" s="15">
        <f t="shared" si="58"/>
        <v>0</v>
      </c>
      <c r="X160" s="15"/>
      <c r="Y160" s="15"/>
      <c r="Z160" s="15"/>
      <c r="AA160" s="15"/>
      <c r="AB160" s="16"/>
      <c r="AC160" s="17" t="s">
        <v>22</v>
      </c>
      <c r="AD160" s="18">
        <v>0</v>
      </c>
      <c r="AE160" s="19"/>
      <c r="AF160" s="19">
        <v>4.75</v>
      </c>
      <c r="AG160" s="20">
        <v>0.2</v>
      </c>
      <c r="AH160" s="20">
        <f t="shared" si="59"/>
        <v>4.95</v>
      </c>
      <c r="AI160" s="20">
        <v>0</v>
      </c>
    </row>
    <row r="161" spans="1:35" ht="42.75" x14ac:dyDescent="0.25">
      <c r="A161" s="10" t="s">
        <v>176</v>
      </c>
      <c r="B161" s="11">
        <v>48005894</v>
      </c>
      <c r="C161" s="12" t="s">
        <v>177</v>
      </c>
      <c r="D161" s="11">
        <v>7636721</v>
      </c>
      <c r="E161" s="11" t="s">
        <v>52</v>
      </c>
      <c r="F161" s="11">
        <v>2015</v>
      </c>
      <c r="G161" s="13" t="s">
        <v>21</v>
      </c>
      <c r="H161" s="14">
        <v>9.7750000000000004</v>
      </c>
      <c r="I161" s="15"/>
      <c r="J161" s="15"/>
      <c r="K161" s="15"/>
      <c r="L161" s="15">
        <v>0</v>
      </c>
      <c r="M161" s="15">
        <v>0</v>
      </c>
      <c r="N161" s="15">
        <v>10.006</v>
      </c>
      <c r="O161" s="15">
        <f t="shared" si="67"/>
        <v>10.006</v>
      </c>
      <c r="P161" s="15">
        <f t="shared" si="55"/>
        <v>0.23099999999999987</v>
      </c>
      <c r="Q161" s="15">
        <f t="shared" si="66"/>
        <v>9.7750000000000004</v>
      </c>
      <c r="R161" s="15"/>
      <c r="S161" s="15">
        <v>10.006</v>
      </c>
      <c r="T161" s="15">
        <f t="shared" si="56"/>
        <v>9.7750000000000004</v>
      </c>
      <c r="U161" s="15"/>
      <c r="V161" s="15">
        <f t="shared" si="57"/>
        <v>0</v>
      </c>
      <c r="W161" s="15">
        <f t="shared" si="58"/>
        <v>0</v>
      </c>
      <c r="X161" s="15"/>
      <c r="Y161" s="15"/>
      <c r="Z161" s="15"/>
      <c r="AA161" s="15"/>
      <c r="AB161" s="16"/>
      <c r="AC161" s="17" t="s">
        <v>22</v>
      </c>
      <c r="AD161" s="18">
        <v>0</v>
      </c>
      <c r="AE161" s="19"/>
      <c r="AF161" s="19">
        <v>9.375</v>
      </c>
      <c r="AG161" s="20">
        <v>0.4</v>
      </c>
      <c r="AH161" s="20">
        <f t="shared" si="59"/>
        <v>9.7750000000000004</v>
      </c>
      <c r="AI161" s="20">
        <v>0</v>
      </c>
    </row>
    <row r="162" spans="1:35" ht="57" x14ac:dyDescent="0.25">
      <c r="A162" s="10" t="s">
        <v>178</v>
      </c>
      <c r="B162" s="11">
        <v>47997885</v>
      </c>
      <c r="C162" s="12" t="s">
        <v>179</v>
      </c>
      <c r="D162" s="11">
        <v>8253969</v>
      </c>
      <c r="E162" s="11" t="s">
        <v>68</v>
      </c>
      <c r="F162" s="11">
        <v>2015</v>
      </c>
      <c r="G162" s="13" t="s">
        <v>21</v>
      </c>
      <c r="H162" s="14">
        <v>2</v>
      </c>
      <c r="I162" s="15"/>
      <c r="J162" s="15"/>
      <c r="K162" s="15"/>
      <c r="L162" s="15">
        <v>0</v>
      </c>
      <c r="M162" s="15">
        <v>0</v>
      </c>
      <c r="N162" s="15">
        <v>2</v>
      </c>
      <c r="O162" s="15">
        <f t="shared" si="67"/>
        <v>2</v>
      </c>
      <c r="P162" s="15">
        <f t="shared" si="55"/>
        <v>0</v>
      </c>
      <c r="Q162" s="15">
        <f t="shared" si="66"/>
        <v>2</v>
      </c>
      <c r="R162" s="15"/>
      <c r="S162" s="15">
        <v>2</v>
      </c>
      <c r="T162" s="15">
        <f t="shared" si="56"/>
        <v>2</v>
      </c>
      <c r="U162" s="15"/>
      <c r="V162" s="15">
        <f t="shared" si="57"/>
        <v>0</v>
      </c>
      <c r="W162" s="15">
        <f t="shared" si="58"/>
        <v>0</v>
      </c>
      <c r="X162" s="15"/>
      <c r="Y162" s="15"/>
      <c r="Z162" s="15"/>
      <c r="AA162" s="15"/>
      <c r="AB162" s="16"/>
      <c r="AC162" s="17" t="s">
        <v>22</v>
      </c>
      <c r="AD162" s="18">
        <v>0</v>
      </c>
      <c r="AE162" s="19"/>
      <c r="AF162" s="19">
        <v>2</v>
      </c>
      <c r="AG162" s="20">
        <v>0</v>
      </c>
      <c r="AH162" s="20">
        <f t="shared" si="59"/>
        <v>2</v>
      </c>
      <c r="AI162" s="20">
        <v>0</v>
      </c>
    </row>
    <row r="163" spans="1:35" ht="38.25" x14ac:dyDescent="0.25">
      <c r="A163" s="10" t="s">
        <v>180</v>
      </c>
      <c r="B163" s="11">
        <v>42766796</v>
      </c>
      <c r="C163" s="12" t="s">
        <v>181</v>
      </c>
      <c r="D163" s="11">
        <v>1125474</v>
      </c>
      <c r="E163" s="11" t="s">
        <v>57</v>
      </c>
      <c r="F163" s="11">
        <v>2015</v>
      </c>
      <c r="G163" s="13" t="s">
        <v>21</v>
      </c>
      <c r="H163" s="14">
        <v>4.5350000000000001</v>
      </c>
      <c r="I163" s="15"/>
      <c r="J163" s="15"/>
      <c r="K163" s="15"/>
      <c r="L163" s="15">
        <v>0</v>
      </c>
      <c r="M163" s="15">
        <v>0</v>
      </c>
      <c r="N163" s="15">
        <v>4.55</v>
      </c>
      <c r="O163" s="15">
        <f t="shared" si="67"/>
        <v>4.55</v>
      </c>
      <c r="P163" s="15">
        <f t="shared" si="55"/>
        <v>1.499999999999968E-2</v>
      </c>
      <c r="Q163" s="15">
        <f t="shared" si="66"/>
        <v>4.5350000000000001</v>
      </c>
      <c r="R163" s="15"/>
      <c r="S163" s="15">
        <v>4.55</v>
      </c>
      <c r="T163" s="15">
        <f t="shared" si="56"/>
        <v>4.5350000000000001</v>
      </c>
      <c r="U163" s="15"/>
      <c r="V163" s="15">
        <f t="shared" si="57"/>
        <v>0</v>
      </c>
      <c r="W163" s="15">
        <f t="shared" si="58"/>
        <v>0</v>
      </c>
      <c r="X163" s="15"/>
      <c r="Y163" s="15"/>
      <c r="Z163" s="15"/>
      <c r="AA163" s="15"/>
      <c r="AB163" s="16"/>
      <c r="AC163" s="17" t="s">
        <v>22</v>
      </c>
      <c r="AD163" s="18">
        <v>0</v>
      </c>
      <c r="AE163" s="19"/>
      <c r="AF163" s="19">
        <v>4.5350000000000001</v>
      </c>
      <c r="AG163" s="20">
        <v>0</v>
      </c>
      <c r="AH163" s="20">
        <f t="shared" si="59"/>
        <v>4.5350000000000001</v>
      </c>
      <c r="AI163" s="20">
        <v>0</v>
      </c>
    </row>
    <row r="164" spans="1:35" ht="38.25" x14ac:dyDescent="0.25">
      <c r="A164" s="10" t="s">
        <v>180</v>
      </c>
      <c r="B164" s="11">
        <v>42766796</v>
      </c>
      <c r="C164" s="12" t="s">
        <v>181</v>
      </c>
      <c r="D164" s="11">
        <v>9257937</v>
      </c>
      <c r="E164" s="11" t="s">
        <v>49</v>
      </c>
      <c r="F164" s="11">
        <v>2015</v>
      </c>
      <c r="G164" s="13" t="s">
        <v>21</v>
      </c>
      <c r="H164" s="14">
        <v>4.6760000000000002</v>
      </c>
      <c r="I164" s="15"/>
      <c r="J164" s="15"/>
      <c r="K164" s="15"/>
      <c r="L164" s="15">
        <v>0</v>
      </c>
      <c r="M164" s="15">
        <v>0</v>
      </c>
      <c r="N164" s="15">
        <v>5.4119999999999999</v>
      </c>
      <c r="O164" s="15">
        <f t="shared" si="67"/>
        <v>5.4119999999999999</v>
      </c>
      <c r="P164" s="15">
        <f t="shared" si="55"/>
        <v>0.73599999999999977</v>
      </c>
      <c r="Q164" s="15">
        <f t="shared" si="66"/>
        <v>4.6760000000000002</v>
      </c>
      <c r="R164" s="15"/>
      <c r="S164" s="15">
        <v>5.4119999999999999</v>
      </c>
      <c r="T164" s="15">
        <f t="shared" si="56"/>
        <v>4.6760000000000002</v>
      </c>
      <c r="U164" s="15"/>
      <c r="V164" s="15">
        <f t="shared" si="57"/>
        <v>0</v>
      </c>
      <c r="W164" s="15">
        <f t="shared" si="58"/>
        <v>0</v>
      </c>
      <c r="X164" s="15"/>
      <c r="Y164" s="15"/>
      <c r="Z164" s="15"/>
      <c r="AA164" s="15"/>
      <c r="AB164" s="16"/>
      <c r="AC164" s="17" t="s">
        <v>22</v>
      </c>
      <c r="AD164" s="18">
        <v>0</v>
      </c>
      <c r="AE164" s="19"/>
      <c r="AF164" s="19">
        <v>4.6760000000000002</v>
      </c>
      <c r="AG164" s="20">
        <v>0</v>
      </c>
      <c r="AH164" s="20">
        <f t="shared" si="59"/>
        <v>4.6760000000000002</v>
      </c>
      <c r="AI164" s="20">
        <v>0</v>
      </c>
    </row>
    <row r="165" spans="1:35" ht="38.25" x14ac:dyDescent="0.25">
      <c r="A165" s="10" t="s">
        <v>180</v>
      </c>
      <c r="B165" s="11">
        <v>42766796</v>
      </c>
      <c r="C165" s="12" t="s">
        <v>181</v>
      </c>
      <c r="D165" s="11">
        <v>9508464</v>
      </c>
      <c r="E165" s="11" t="s">
        <v>49</v>
      </c>
      <c r="F165" s="11">
        <v>2015</v>
      </c>
      <c r="G165" s="13" t="s">
        <v>21</v>
      </c>
      <c r="H165" s="14">
        <v>6.55</v>
      </c>
      <c r="I165" s="15"/>
      <c r="J165" s="15"/>
      <c r="K165" s="15"/>
      <c r="L165" s="15">
        <v>0</v>
      </c>
      <c r="M165" s="15">
        <v>0</v>
      </c>
      <c r="N165" s="15">
        <v>6.7750000000000004</v>
      </c>
      <c r="O165" s="15">
        <f t="shared" si="67"/>
        <v>6.7750000000000004</v>
      </c>
      <c r="P165" s="15">
        <f t="shared" si="55"/>
        <v>0.22500000000000053</v>
      </c>
      <c r="Q165" s="15">
        <f t="shared" si="66"/>
        <v>6.55</v>
      </c>
      <c r="R165" s="15"/>
      <c r="S165" s="15">
        <v>6.7750000000000004</v>
      </c>
      <c r="T165" s="15">
        <f t="shared" si="56"/>
        <v>6.55</v>
      </c>
      <c r="U165" s="15"/>
      <c r="V165" s="15">
        <f t="shared" si="57"/>
        <v>0</v>
      </c>
      <c r="W165" s="15">
        <f t="shared" si="58"/>
        <v>0</v>
      </c>
      <c r="X165" s="15"/>
      <c r="Y165" s="15"/>
      <c r="Z165" s="15"/>
      <c r="AA165" s="15"/>
      <c r="AB165" s="16"/>
      <c r="AC165" s="17" t="s">
        <v>22</v>
      </c>
      <c r="AD165" s="18">
        <v>0</v>
      </c>
      <c r="AE165" s="19"/>
      <c r="AF165" s="19">
        <v>6.55</v>
      </c>
      <c r="AG165" s="20">
        <v>0</v>
      </c>
      <c r="AH165" s="20">
        <f t="shared" si="59"/>
        <v>6.55</v>
      </c>
      <c r="AI165" s="20">
        <v>0</v>
      </c>
    </row>
    <row r="166" spans="1:35" ht="38.25" x14ac:dyDescent="0.25">
      <c r="A166" s="10" t="s">
        <v>180</v>
      </c>
      <c r="B166" s="11">
        <v>42766796</v>
      </c>
      <c r="C166" s="12" t="s">
        <v>181</v>
      </c>
      <c r="D166" s="11">
        <v>8303165</v>
      </c>
      <c r="E166" s="11" t="s">
        <v>36</v>
      </c>
      <c r="F166" s="11">
        <v>2015</v>
      </c>
      <c r="G166" s="13" t="s">
        <v>21</v>
      </c>
      <c r="H166" s="14">
        <v>1.9730000000000001</v>
      </c>
      <c r="I166" s="15"/>
      <c r="J166" s="15"/>
      <c r="K166" s="15">
        <v>1</v>
      </c>
      <c r="L166" s="15">
        <v>0</v>
      </c>
      <c r="M166" s="15">
        <v>0</v>
      </c>
      <c r="N166" s="15">
        <v>3.1880000000000002</v>
      </c>
      <c r="O166" s="15">
        <f t="shared" si="67"/>
        <v>3.1880000000000002</v>
      </c>
      <c r="P166" s="15">
        <f t="shared" si="55"/>
        <v>1.2150000000000001</v>
      </c>
      <c r="Q166" s="15">
        <f t="shared" si="66"/>
        <v>1.9730000000000001</v>
      </c>
      <c r="R166" s="15"/>
      <c r="S166" s="15">
        <v>3.1880000000000002</v>
      </c>
      <c r="T166" s="15">
        <f t="shared" si="56"/>
        <v>1.9730000000000001</v>
      </c>
      <c r="U166" s="15"/>
      <c r="V166" s="15">
        <f t="shared" si="57"/>
        <v>0</v>
      </c>
      <c r="W166" s="15">
        <f t="shared" si="58"/>
        <v>0</v>
      </c>
      <c r="X166" s="15"/>
      <c r="Y166" s="15"/>
      <c r="Z166" s="15"/>
      <c r="AA166" s="15"/>
      <c r="AB166" s="16" t="s">
        <v>149</v>
      </c>
      <c r="AC166" s="17" t="s">
        <v>22</v>
      </c>
      <c r="AD166" s="18">
        <v>0</v>
      </c>
      <c r="AE166" s="19"/>
      <c r="AF166" s="19">
        <v>1.9730000000000001</v>
      </c>
      <c r="AG166" s="20">
        <v>0</v>
      </c>
      <c r="AH166" s="20">
        <f t="shared" si="59"/>
        <v>2.9729999999999999</v>
      </c>
      <c r="AI166" s="20">
        <v>0</v>
      </c>
    </row>
    <row r="167" spans="1:35" ht="38.25" x14ac:dyDescent="0.25">
      <c r="A167" s="10" t="s">
        <v>180</v>
      </c>
      <c r="B167" s="11">
        <v>42766796</v>
      </c>
      <c r="C167" s="12" t="s">
        <v>181</v>
      </c>
      <c r="D167" s="11">
        <v>3648753</v>
      </c>
      <c r="E167" s="11" t="s">
        <v>58</v>
      </c>
      <c r="F167" s="11">
        <v>2015</v>
      </c>
      <c r="G167" s="13" t="s">
        <v>21</v>
      </c>
      <c r="H167" s="14">
        <v>5.7990000000000004</v>
      </c>
      <c r="I167" s="15"/>
      <c r="J167" s="15"/>
      <c r="K167" s="15"/>
      <c r="L167" s="15">
        <v>0</v>
      </c>
      <c r="M167" s="15">
        <v>0</v>
      </c>
      <c r="N167" s="15">
        <v>5.952</v>
      </c>
      <c r="O167" s="15">
        <f t="shared" si="67"/>
        <v>5.952</v>
      </c>
      <c r="P167" s="15">
        <f t="shared" si="55"/>
        <v>0.15299999999999958</v>
      </c>
      <c r="Q167" s="15">
        <f t="shared" si="66"/>
        <v>5.7990000000000004</v>
      </c>
      <c r="R167" s="15"/>
      <c r="S167" s="15">
        <v>5.952</v>
      </c>
      <c r="T167" s="15">
        <f t="shared" si="56"/>
        <v>5.7990000000000004</v>
      </c>
      <c r="U167" s="15"/>
      <c r="V167" s="15">
        <f t="shared" si="57"/>
        <v>0</v>
      </c>
      <c r="W167" s="15">
        <f t="shared" si="58"/>
        <v>0</v>
      </c>
      <c r="X167" s="15"/>
      <c r="Y167" s="15"/>
      <c r="Z167" s="15"/>
      <c r="AA167" s="15"/>
      <c r="AB167" s="16"/>
      <c r="AC167" s="17" t="s">
        <v>22</v>
      </c>
      <c r="AD167" s="18">
        <v>0</v>
      </c>
      <c r="AE167" s="19"/>
      <c r="AF167" s="19">
        <v>5.7990000000000004</v>
      </c>
      <c r="AG167" s="20">
        <v>0</v>
      </c>
      <c r="AH167" s="20">
        <f t="shared" si="59"/>
        <v>5.7990000000000004</v>
      </c>
      <c r="AI167" s="20">
        <v>0</v>
      </c>
    </row>
    <row r="168" spans="1:35" ht="38.25" x14ac:dyDescent="0.25">
      <c r="A168" s="10" t="s">
        <v>180</v>
      </c>
      <c r="B168" s="11">
        <v>42766796</v>
      </c>
      <c r="C168" s="12" t="s">
        <v>181</v>
      </c>
      <c r="D168" s="11">
        <v>7457308</v>
      </c>
      <c r="E168" s="11" t="s">
        <v>20</v>
      </c>
      <c r="F168" s="11">
        <v>2015</v>
      </c>
      <c r="G168" s="13" t="s">
        <v>21</v>
      </c>
      <c r="H168" s="14">
        <v>5.64</v>
      </c>
      <c r="I168" s="15"/>
      <c r="J168" s="15"/>
      <c r="K168" s="15"/>
      <c r="L168" s="15">
        <v>0</v>
      </c>
      <c r="M168" s="15">
        <v>0</v>
      </c>
      <c r="N168" s="15">
        <v>6.0069999999999997</v>
      </c>
      <c r="O168" s="15">
        <f t="shared" si="67"/>
        <v>6.0069999999999997</v>
      </c>
      <c r="P168" s="15">
        <f t="shared" si="55"/>
        <v>0.36699999999999999</v>
      </c>
      <c r="Q168" s="15">
        <f t="shared" si="66"/>
        <v>5.64</v>
      </c>
      <c r="R168" s="15"/>
      <c r="S168" s="15">
        <v>6.0069999999999997</v>
      </c>
      <c r="T168" s="15">
        <f t="shared" si="56"/>
        <v>5.64</v>
      </c>
      <c r="U168" s="15"/>
      <c r="V168" s="15">
        <f t="shared" si="57"/>
        <v>0</v>
      </c>
      <c r="W168" s="15">
        <f t="shared" si="58"/>
        <v>0</v>
      </c>
      <c r="X168" s="15"/>
      <c r="Y168" s="15"/>
      <c r="Z168" s="15"/>
      <c r="AA168" s="15"/>
      <c r="AB168" s="16"/>
      <c r="AC168" s="17" t="s">
        <v>22</v>
      </c>
      <c r="AD168" s="18">
        <v>0</v>
      </c>
      <c r="AE168" s="19"/>
      <c r="AF168" s="19">
        <v>5.64</v>
      </c>
      <c r="AG168" s="20">
        <v>0</v>
      </c>
      <c r="AH168" s="20">
        <f t="shared" si="59"/>
        <v>5.64</v>
      </c>
      <c r="AI168" s="20">
        <v>0</v>
      </c>
    </row>
    <row r="169" spans="1:35" ht="38.25" x14ac:dyDescent="0.25">
      <c r="A169" s="10" t="s">
        <v>180</v>
      </c>
      <c r="B169" s="11">
        <v>42766796</v>
      </c>
      <c r="C169" s="12" t="s">
        <v>181</v>
      </c>
      <c r="D169" s="11">
        <v>3347641</v>
      </c>
      <c r="E169" s="11" t="s">
        <v>52</v>
      </c>
      <c r="F169" s="11">
        <v>2015</v>
      </c>
      <c r="G169" s="13" t="s">
        <v>21</v>
      </c>
      <c r="H169" s="14">
        <v>20.68</v>
      </c>
      <c r="I169" s="15"/>
      <c r="J169" s="15"/>
      <c r="K169" s="15"/>
      <c r="L169" s="15">
        <v>0</v>
      </c>
      <c r="M169" s="15">
        <v>0</v>
      </c>
      <c r="N169" s="15">
        <v>21.018000000000001</v>
      </c>
      <c r="O169" s="15">
        <f t="shared" si="67"/>
        <v>21.018000000000001</v>
      </c>
      <c r="P169" s="15">
        <f t="shared" si="55"/>
        <v>0.33800000000000097</v>
      </c>
      <c r="Q169" s="15">
        <f t="shared" si="66"/>
        <v>20.68</v>
      </c>
      <c r="R169" s="15"/>
      <c r="S169" s="15">
        <v>21.018000000000001</v>
      </c>
      <c r="T169" s="15">
        <f t="shared" si="56"/>
        <v>20.68</v>
      </c>
      <c r="U169" s="15"/>
      <c r="V169" s="15">
        <f t="shared" si="57"/>
        <v>0</v>
      </c>
      <c r="W169" s="15">
        <f t="shared" si="58"/>
        <v>0</v>
      </c>
      <c r="X169" s="15"/>
      <c r="Y169" s="15"/>
      <c r="Z169" s="15"/>
      <c r="AA169" s="15"/>
      <c r="AB169" s="16"/>
      <c r="AC169" s="17" t="s">
        <v>22</v>
      </c>
      <c r="AD169" s="18">
        <v>0</v>
      </c>
      <c r="AE169" s="19"/>
      <c r="AF169" s="19">
        <v>16.97</v>
      </c>
      <c r="AG169" s="20">
        <v>3.71</v>
      </c>
      <c r="AH169" s="20">
        <f t="shared" si="59"/>
        <v>20.68</v>
      </c>
      <c r="AI169" s="20">
        <v>0</v>
      </c>
    </row>
    <row r="170" spans="1:35" ht="38.25" x14ac:dyDescent="0.25">
      <c r="A170" s="10" t="s">
        <v>180</v>
      </c>
      <c r="B170" s="11">
        <v>42766796</v>
      </c>
      <c r="C170" s="12" t="s">
        <v>181</v>
      </c>
      <c r="D170" s="34">
        <v>2919825</v>
      </c>
      <c r="E170" s="11" t="s">
        <v>80</v>
      </c>
      <c r="F170" s="11">
        <v>2017</v>
      </c>
      <c r="G170" s="13" t="s">
        <v>21</v>
      </c>
      <c r="H170" s="14">
        <v>1.43</v>
      </c>
      <c r="I170" s="15"/>
      <c r="J170" s="15"/>
      <c r="K170" s="15">
        <v>1</v>
      </c>
      <c r="L170" s="15">
        <v>0</v>
      </c>
      <c r="M170" s="15">
        <v>0</v>
      </c>
      <c r="N170" s="15">
        <v>2.4260000000000002</v>
      </c>
      <c r="O170" s="15">
        <f t="shared" si="67"/>
        <v>2.4260000000000002</v>
      </c>
      <c r="P170" s="15">
        <f t="shared" si="55"/>
        <v>0.99600000000000022</v>
      </c>
      <c r="Q170" s="15">
        <f t="shared" si="66"/>
        <v>1.43</v>
      </c>
      <c r="R170" s="15"/>
      <c r="S170" s="15">
        <v>2.4260000000000002</v>
      </c>
      <c r="T170" s="15">
        <f t="shared" si="56"/>
        <v>1.43</v>
      </c>
      <c r="U170" s="15"/>
      <c r="V170" s="15">
        <f t="shared" si="57"/>
        <v>0</v>
      </c>
      <c r="W170" s="15">
        <f t="shared" si="58"/>
        <v>0</v>
      </c>
      <c r="X170" s="15"/>
      <c r="Y170" s="15"/>
      <c r="Z170" s="15"/>
      <c r="AA170" s="15"/>
      <c r="AB170" s="16" t="s">
        <v>149</v>
      </c>
      <c r="AC170" s="17" t="s">
        <v>22</v>
      </c>
      <c r="AD170" s="18">
        <v>0</v>
      </c>
      <c r="AE170" s="19"/>
      <c r="AF170" s="19">
        <v>1.43</v>
      </c>
      <c r="AG170" s="20">
        <v>0</v>
      </c>
      <c r="AH170" s="20">
        <f t="shared" si="59"/>
        <v>2.4299999999999997</v>
      </c>
      <c r="AI170" s="20">
        <v>0</v>
      </c>
    </row>
    <row r="171" spans="1:35" ht="42.75" x14ac:dyDescent="0.25">
      <c r="A171" s="10" t="s">
        <v>182</v>
      </c>
      <c r="B171" s="11">
        <v>70599858</v>
      </c>
      <c r="C171" s="12" t="s">
        <v>183</v>
      </c>
      <c r="D171" s="11">
        <v>4019091</v>
      </c>
      <c r="E171" s="11" t="s">
        <v>42</v>
      </c>
      <c r="F171" s="11">
        <v>2015</v>
      </c>
      <c r="G171" s="13" t="s">
        <v>26</v>
      </c>
      <c r="H171" s="14">
        <v>25</v>
      </c>
      <c r="I171" s="15"/>
      <c r="J171" s="15"/>
      <c r="K171" s="15"/>
      <c r="L171" s="15">
        <v>25</v>
      </c>
      <c r="M171" s="15">
        <v>0</v>
      </c>
      <c r="N171" s="15">
        <v>11.25</v>
      </c>
      <c r="O171" s="15">
        <f t="shared" ref="O171:O172" si="68">L171</f>
        <v>25</v>
      </c>
      <c r="P171" s="15">
        <f t="shared" si="55"/>
        <v>0</v>
      </c>
      <c r="Q171" s="15">
        <f t="shared" si="66"/>
        <v>25</v>
      </c>
      <c r="R171" s="15"/>
      <c r="S171" s="15">
        <v>25</v>
      </c>
      <c r="T171" s="15">
        <f t="shared" si="56"/>
        <v>25</v>
      </c>
      <c r="U171" s="15"/>
      <c r="V171" s="15">
        <f t="shared" si="57"/>
        <v>0</v>
      </c>
      <c r="W171" s="15">
        <f t="shared" si="58"/>
        <v>0</v>
      </c>
      <c r="X171" s="15"/>
      <c r="Y171" s="15"/>
      <c r="Z171" s="15"/>
      <c r="AA171" s="15"/>
      <c r="AB171" s="16"/>
      <c r="AC171" s="17" t="s">
        <v>22</v>
      </c>
      <c r="AD171" s="18">
        <v>0</v>
      </c>
      <c r="AE171" s="19"/>
      <c r="AF171" s="19">
        <v>25</v>
      </c>
      <c r="AG171" s="20">
        <v>0</v>
      </c>
      <c r="AH171" s="20">
        <f t="shared" si="59"/>
        <v>25</v>
      </c>
      <c r="AI171" s="20">
        <v>0</v>
      </c>
    </row>
    <row r="172" spans="1:35" ht="71.25" x14ac:dyDescent="0.25">
      <c r="A172" s="10" t="s">
        <v>184</v>
      </c>
      <c r="B172" s="11">
        <v>60774916</v>
      </c>
      <c r="C172" s="12" t="s">
        <v>185</v>
      </c>
      <c r="D172" s="11">
        <v>3101706</v>
      </c>
      <c r="E172" s="11" t="s">
        <v>186</v>
      </c>
      <c r="F172" s="11">
        <v>2015</v>
      </c>
      <c r="G172" s="13" t="s">
        <v>26</v>
      </c>
      <c r="H172" s="14">
        <v>65</v>
      </c>
      <c r="I172" s="15"/>
      <c r="J172" s="15"/>
      <c r="K172" s="15"/>
      <c r="L172" s="15">
        <v>65</v>
      </c>
      <c r="M172" s="15">
        <v>0</v>
      </c>
      <c r="N172" s="15">
        <v>21.3</v>
      </c>
      <c r="O172" s="15">
        <f t="shared" si="68"/>
        <v>65</v>
      </c>
      <c r="P172" s="15">
        <f t="shared" si="55"/>
        <v>0</v>
      </c>
      <c r="Q172" s="15">
        <f t="shared" si="66"/>
        <v>65</v>
      </c>
      <c r="R172" s="15"/>
      <c r="S172" s="15">
        <v>65</v>
      </c>
      <c r="T172" s="15">
        <f t="shared" si="56"/>
        <v>65</v>
      </c>
      <c r="U172" s="15"/>
      <c r="V172" s="15">
        <f t="shared" si="57"/>
        <v>0</v>
      </c>
      <c r="W172" s="15">
        <f t="shared" si="58"/>
        <v>0</v>
      </c>
      <c r="X172" s="15"/>
      <c r="Y172" s="15"/>
      <c r="Z172" s="15"/>
      <c r="AA172" s="15"/>
      <c r="AB172" s="16"/>
      <c r="AC172" s="17" t="s">
        <v>22</v>
      </c>
      <c r="AD172" s="18">
        <v>0</v>
      </c>
      <c r="AE172" s="19"/>
      <c r="AF172" s="19">
        <v>65</v>
      </c>
      <c r="AG172" s="20">
        <v>0</v>
      </c>
      <c r="AH172" s="20">
        <f t="shared" si="59"/>
        <v>65</v>
      </c>
      <c r="AI172" s="20">
        <v>0</v>
      </c>
    </row>
    <row r="173" spans="1:35" ht="42.75" x14ac:dyDescent="0.25">
      <c r="A173" s="10" t="s">
        <v>187</v>
      </c>
      <c r="B173" s="11">
        <v>63729521</v>
      </c>
      <c r="C173" s="12" t="s">
        <v>188</v>
      </c>
      <c r="D173" s="11">
        <v>1064458</v>
      </c>
      <c r="E173" s="11" t="s">
        <v>49</v>
      </c>
      <c r="F173" s="11">
        <v>2015</v>
      </c>
      <c r="G173" s="13" t="s">
        <v>21</v>
      </c>
      <c r="H173" s="14">
        <v>9.4</v>
      </c>
      <c r="I173" s="15"/>
      <c r="J173" s="15"/>
      <c r="K173" s="15"/>
      <c r="L173" s="15">
        <v>0</v>
      </c>
      <c r="M173" s="15">
        <v>0</v>
      </c>
      <c r="N173" s="15">
        <v>9.4</v>
      </c>
      <c r="O173" s="15">
        <f t="shared" ref="O173:O176" si="69">N173</f>
        <v>9.4</v>
      </c>
      <c r="P173" s="15">
        <f t="shared" si="55"/>
        <v>0</v>
      </c>
      <c r="Q173" s="15">
        <f t="shared" si="66"/>
        <v>9.4</v>
      </c>
      <c r="R173" s="15"/>
      <c r="S173" s="15">
        <v>9.4</v>
      </c>
      <c r="T173" s="15">
        <f t="shared" si="56"/>
        <v>9.4</v>
      </c>
      <c r="U173" s="15"/>
      <c r="V173" s="15">
        <f t="shared" si="57"/>
        <v>0</v>
      </c>
      <c r="W173" s="15">
        <f t="shared" si="58"/>
        <v>0</v>
      </c>
      <c r="X173" s="15"/>
      <c r="Y173" s="15"/>
      <c r="Z173" s="15"/>
      <c r="AA173" s="15"/>
      <c r="AB173" s="16"/>
      <c r="AC173" s="17" t="s">
        <v>22</v>
      </c>
      <c r="AD173" s="18">
        <v>0</v>
      </c>
      <c r="AE173" s="19"/>
      <c r="AF173" s="19">
        <v>9</v>
      </c>
      <c r="AG173" s="20">
        <v>0.4</v>
      </c>
      <c r="AH173" s="20">
        <f t="shared" si="59"/>
        <v>9.4</v>
      </c>
      <c r="AI173" s="20">
        <v>0</v>
      </c>
    </row>
    <row r="174" spans="1:35" ht="42.75" x14ac:dyDescent="0.25">
      <c r="A174" s="12" t="s">
        <v>189</v>
      </c>
      <c r="B174" s="11">
        <v>27041972</v>
      </c>
      <c r="C174" s="35" t="s">
        <v>190</v>
      </c>
      <c r="D174" s="11">
        <v>3277328</v>
      </c>
      <c r="E174" s="11" t="s">
        <v>46</v>
      </c>
      <c r="F174" s="11">
        <v>2015</v>
      </c>
      <c r="G174" s="13" t="s">
        <v>21</v>
      </c>
      <c r="H174" s="14">
        <v>7</v>
      </c>
      <c r="I174" s="15"/>
      <c r="J174" s="15"/>
      <c r="K174" s="15"/>
      <c r="L174" s="15">
        <v>0</v>
      </c>
      <c r="M174" s="15">
        <v>0</v>
      </c>
      <c r="N174" s="15">
        <v>7</v>
      </c>
      <c r="O174" s="15">
        <f t="shared" si="69"/>
        <v>7</v>
      </c>
      <c r="P174" s="15">
        <f t="shared" si="55"/>
        <v>0</v>
      </c>
      <c r="Q174" s="15">
        <f t="shared" si="66"/>
        <v>7</v>
      </c>
      <c r="R174" s="15"/>
      <c r="S174" s="15">
        <v>7</v>
      </c>
      <c r="T174" s="15">
        <f t="shared" si="56"/>
        <v>7</v>
      </c>
      <c r="U174" s="15"/>
      <c r="V174" s="15">
        <f t="shared" si="57"/>
        <v>0</v>
      </c>
      <c r="W174" s="15">
        <f t="shared" si="58"/>
        <v>0</v>
      </c>
      <c r="X174" s="15"/>
      <c r="Y174" s="15"/>
      <c r="Z174" s="15"/>
      <c r="AA174" s="15"/>
      <c r="AB174" s="16"/>
      <c r="AC174" s="17" t="s">
        <v>22</v>
      </c>
      <c r="AD174" s="18">
        <v>0</v>
      </c>
      <c r="AE174" s="19"/>
      <c r="AF174" s="19">
        <v>5.3</v>
      </c>
      <c r="AG174" s="20">
        <v>1.7</v>
      </c>
      <c r="AH174" s="20">
        <f t="shared" si="59"/>
        <v>7</v>
      </c>
      <c r="AI174" s="20">
        <v>0</v>
      </c>
    </row>
    <row r="175" spans="1:35" ht="42.75" x14ac:dyDescent="0.25">
      <c r="A175" s="25" t="s">
        <v>189</v>
      </c>
      <c r="B175" s="26">
        <v>27041972</v>
      </c>
      <c r="C175" s="36" t="s">
        <v>190</v>
      </c>
      <c r="D175" s="26">
        <v>3213690</v>
      </c>
      <c r="E175" s="26" t="s">
        <v>80</v>
      </c>
      <c r="F175" s="26">
        <v>2018</v>
      </c>
      <c r="G175" s="28" t="s">
        <v>21</v>
      </c>
      <c r="H175" s="14">
        <v>2</v>
      </c>
      <c r="I175" s="29"/>
      <c r="J175" s="29"/>
      <c r="K175" s="29"/>
      <c r="L175" s="15">
        <v>0</v>
      </c>
      <c r="M175" s="15">
        <v>0</v>
      </c>
      <c r="N175" s="15">
        <v>2</v>
      </c>
      <c r="O175" s="15">
        <f t="shared" si="69"/>
        <v>2</v>
      </c>
      <c r="P175" s="15">
        <f t="shared" si="55"/>
        <v>0</v>
      </c>
      <c r="Q175" s="15">
        <f t="shared" si="66"/>
        <v>2</v>
      </c>
      <c r="R175" s="29"/>
      <c r="S175" s="15">
        <v>2</v>
      </c>
      <c r="T175" s="15">
        <f t="shared" si="56"/>
        <v>2</v>
      </c>
      <c r="U175" s="29"/>
      <c r="V175" s="15">
        <f t="shared" si="57"/>
        <v>0</v>
      </c>
      <c r="W175" s="15">
        <f t="shared" si="58"/>
        <v>0</v>
      </c>
      <c r="X175" s="29"/>
      <c r="Y175" s="29"/>
      <c r="Z175" s="29"/>
      <c r="AA175" s="29"/>
      <c r="AB175" s="33"/>
      <c r="AC175" s="32" t="s">
        <v>22</v>
      </c>
      <c r="AD175" s="18">
        <v>0</v>
      </c>
      <c r="AE175" s="18"/>
      <c r="AF175" s="19">
        <v>0.7</v>
      </c>
      <c r="AG175" s="20">
        <v>1.3</v>
      </c>
      <c r="AH175" s="20">
        <f t="shared" si="59"/>
        <v>2</v>
      </c>
      <c r="AI175" s="20">
        <v>0</v>
      </c>
    </row>
    <row r="176" spans="1:35" ht="42.75" x14ac:dyDescent="0.25">
      <c r="A176" s="10" t="s">
        <v>191</v>
      </c>
      <c r="B176" s="11">
        <v>29393647</v>
      </c>
      <c r="C176" s="12" t="s">
        <v>192</v>
      </c>
      <c r="D176" s="11">
        <v>7771226</v>
      </c>
      <c r="E176" s="11" t="s">
        <v>49</v>
      </c>
      <c r="F176" s="11">
        <v>2015</v>
      </c>
      <c r="G176" s="13" t="s">
        <v>21</v>
      </c>
      <c r="H176" s="14">
        <v>10</v>
      </c>
      <c r="I176" s="15"/>
      <c r="J176" s="15"/>
      <c r="K176" s="15"/>
      <c r="L176" s="15">
        <v>0</v>
      </c>
      <c r="M176" s="15">
        <v>0</v>
      </c>
      <c r="N176" s="15">
        <v>10</v>
      </c>
      <c r="O176" s="15">
        <f t="shared" si="69"/>
        <v>10</v>
      </c>
      <c r="P176" s="15">
        <f t="shared" si="55"/>
        <v>0</v>
      </c>
      <c r="Q176" s="15">
        <f t="shared" si="66"/>
        <v>10</v>
      </c>
      <c r="R176" s="15"/>
      <c r="S176" s="15">
        <v>10</v>
      </c>
      <c r="T176" s="15">
        <f t="shared" si="56"/>
        <v>10</v>
      </c>
      <c r="U176" s="15"/>
      <c r="V176" s="15">
        <f t="shared" si="57"/>
        <v>0</v>
      </c>
      <c r="W176" s="15">
        <f t="shared" si="58"/>
        <v>0</v>
      </c>
      <c r="X176" s="15"/>
      <c r="Y176" s="15"/>
      <c r="Z176" s="15"/>
      <c r="AA176" s="15"/>
      <c r="AB176" s="16"/>
      <c r="AC176" s="17" t="s">
        <v>22</v>
      </c>
      <c r="AD176" s="18">
        <v>0</v>
      </c>
      <c r="AE176" s="19"/>
      <c r="AF176" s="19">
        <v>10</v>
      </c>
      <c r="AG176" s="20">
        <v>0</v>
      </c>
      <c r="AH176" s="20">
        <f t="shared" si="59"/>
        <v>10</v>
      </c>
      <c r="AI176" s="20">
        <v>0</v>
      </c>
    </row>
    <row r="177" spans="1:35" ht="42.75" x14ac:dyDescent="0.25">
      <c r="A177" s="10" t="s">
        <v>191</v>
      </c>
      <c r="B177" s="11">
        <v>29393647</v>
      </c>
      <c r="C177" s="12" t="s">
        <v>192</v>
      </c>
      <c r="D177" s="11">
        <v>5556166</v>
      </c>
      <c r="E177" s="11" t="s">
        <v>51</v>
      </c>
      <c r="F177" s="11">
        <v>2017</v>
      </c>
      <c r="G177" s="13" t="s">
        <v>26</v>
      </c>
      <c r="H177" s="14">
        <v>5</v>
      </c>
      <c r="I177" s="15"/>
      <c r="J177" s="15"/>
      <c r="K177" s="15"/>
      <c r="L177" s="15">
        <v>5</v>
      </c>
      <c r="M177" s="15">
        <v>0</v>
      </c>
      <c r="N177" s="15">
        <v>3.2690000000000001</v>
      </c>
      <c r="O177" s="15">
        <f>L177</f>
        <v>5</v>
      </c>
      <c r="P177" s="15">
        <f t="shared" si="55"/>
        <v>0</v>
      </c>
      <c r="Q177" s="15">
        <f t="shared" si="66"/>
        <v>5</v>
      </c>
      <c r="R177" s="15"/>
      <c r="S177" s="15">
        <v>5</v>
      </c>
      <c r="T177" s="15">
        <f t="shared" si="56"/>
        <v>5</v>
      </c>
      <c r="U177" s="15"/>
      <c r="V177" s="15">
        <f t="shared" si="57"/>
        <v>0</v>
      </c>
      <c r="W177" s="15">
        <f t="shared" si="58"/>
        <v>0</v>
      </c>
      <c r="X177" s="15"/>
      <c r="Y177" s="15"/>
      <c r="Z177" s="15"/>
      <c r="AA177" s="15"/>
      <c r="AB177" s="16"/>
      <c r="AC177" s="17" t="s">
        <v>22</v>
      </c>
      <c r="AD177" s="18">
        <v>0</v>
      </c>
      <c r="AE177" s="19"/>
      <c r="AF177" s="19">
        <v>5</v>
      </c>
      <c r="AG177" s="20">
        <v>0</v>
      </c>
      <c r="AH177" s="20">
        <f t="shared" si="59"/>
        <v>5</v>
      </c>
      <c r="AI177" s="20">
        <v>0</v>
      </c>
    </row>
    <row r="178" spans="1:35" ht="42.75" x14ac:dyDescent="0.25">
      <c r="A178" s="10" t="s">
        <v>193</v>
      </c>
      <c r="B178" s="11">
        <v>28553187</v>
      </c>
      <c r="C178" s="12" t="s">
        <v>194</v>
      </c>
      <c r="D178" s="11">
        <v>5002960</v>
      </c>
      <c r="E178" s="11" t="s">
        <v>57</v>
      </c>
      <c r="F178" s="11">
        <v>2015</v>
      </c>
      <c r="G178" s="13" t="s">
        <v>21</v>
      </c>
      <c r="H178" s="14">
        <v>4.9489999999999998</v>
      </c>
      <c r="I178" s="15"/>
      <c r="J178" s="15"/>
      <c r="K178" s="15"/>
      <c r="L178" s="15">
        <v>0</v>
      </c>
      <c r="M178" s="15">
        <v>0</v>
      </c>
      <c r="N178" s="15">
        <v>5.8540000000000001</v>
      </c>
      <c r="O178" s="15">
        <f t="shared" ref="O178:O184" si="70">N178</f>
        <v>5.8540000000000001</v>
      </c>
      <c r="P178" s="15">
        <f t="shared" si="55"/>
        <v>0.90500000000000025</v>
      </c>
      <c r="Q178" s="15">
        <f t="shared" si="66"/>
        <v>4.9489999999999998</v>
      </c>
      <c r="R178" s="15"/>
      <c r="S178" s="15">
        <v>5.8540000000000001</v>
      </c>
      <c r="T178" s="15">
        <f t="shared" si="56"/>
        <v>4.9489999999999998</v>
      </c>
      <c r="U178" s="15"/>
      <c r="V178" s="15">
        <f t="shared" si="57"/>
        <v>0</v>
      </c>
      <c r="W178" s="15">
        <f t="shared" si="58"/>
        <v>0</v>
      </c>
      <c r="X178" s="15"/>
      <c r="Y178" s="15"/>
      <c r="Z178" s="15"/>
      <c r="AA178" s="15"/>
      <c r="AB178" s="16"/>
      <c r="AC178" s="17" t="s">
        <v>22</v>
      </c>
      <c r="AD178" s="18">
        <v>0</v>
      </c>
      <c r="AE178" s="19"/>
      <c r="AF178" s="19">
        <v>4.9489999999999998</v>
      </c>
      <c r="AG178" s="20">
        <v>0</v>
      </c>
      <c r="AH178" s="20">
        <f t="shared" si="59"/>
        <v>4.9489999999999998</v>
      </c>
      <c r="AI178" s="20">
        <v>0</v>
      </c>
    </row>
    <row r="179" spans="1:35" ht="42.75" x14ac:dyDescent="0.25">
      <c r="A179" s="10" t="s">
        <v>195</v>
      </c>
      <c r="B179" s="11">
        <v>66743192</v>
      </c>
      <c r="C179" s="12" t="s">
        <v>196</v>
      </c>
      <c r="D179" s="11">
        <v>9567487</v>
      </c>
      <c r="E179" s="11" t="s">
        <v>73</v>
      </c>
      <c r="F179" s="11">
        <v>2015</v>
      </c>
      <c r="G179" s="13" t="s">
        <v>21</v>
      </c>
      <c r="H179" s="14">
        <v>3.625</v>
      </c>
      <c r="I179" s="15"/>
      <c r="J179" s="15"/>
      <c r="K179" s="15"/>
      <c r="L179" s="15">
        <v>0</v>
      </c>
      <c r="M179" s="15">
        <v>0</v>
      </c>
      <c r="N179" s="15">
        <v>3.7450000000000001</v>
      </c>
      <c r="O179" s="15">
        <f t="shared" si="70"/>
        <v>3.7450000000000001</v>
      </c>
      <c r="P179" s="15">
        <f t="shared" si="55"/>
        <v>0.12000000000000011</v>
      </c>
      <c r="Q179" s="15">
        <f t="shared" si="66"/>
        <v>3.625</v>
      </c>
      <c r="R179" s="15"/>
      <c r="S179" s="15">
        <v>3.7450000000000001</v>
      </c>
      <c r="T179" s="15">
        <f t="shared" si="56"/>
        <v>3.625</v>
      </c>
      <c r="U179" s="15"/>
      <c r="V179" s="15">
        <f t="shared" si="57"/>
        <v>0</v>
      </c>
      <c r="W179" s="15">
        <f t="shared" si="58"/>
        <v>0</v>
      </c>
      <c r="X179" s="15"/>
      <c r="Y179" s="15"/>
      <c r="Z179" s="15"/>
      <c r="AA179" s="15"/>
      <c r="AB179" s="16"/>
      <c r="AC179" s="17" t="s">
        <v>22</v>
      </c>
      <c r="AD179" s="18">
        <v>0</v>
      </c>
      <c r="AE179" s="19"/>
      <c r="AF179" s="19">
        <v>3.625</v>
      </c>
      <c r="AG179" s="20">
        <v>0</v>
      </c>
      <c r="AH179" s="20">
        <f t="shared" si="59"/>
        <v>3.625</v>
      </c>
      <c r="AI179" s="20">
        <v>0</v>
      </c>
    </row>
    <row r="180" spans="1:35" ht="42.75" x14ac:dyDescent="0.25">
      <c r="A180" s="10" t="s">
        <v>195</v>
      </c>
      <c r="B180" s="11">
        <v>66743192</v>
      </c>
      <c r="C180" s="12" t="s">
        <v>196</v>
      </c>
      <c r="D180" s="11">
        <v>2932606</v>
      </c>
      <c r="E180" s="11" t="s">
        <v>29</v>
      </c>
      <c r="F180" s="11">
        <v>2015</v>
      </c>
      <c r="G180" s="13" t="s">
        <v>21</v>
      </c>
      <c r="H180" s="14">
        <v>3</v>
      </c>
      <c r="I180" s="15"/>
      <c r="J180" s="15"/>
      <c r="K180" s="15"/>
      <c r="L180" s="15">
        <v>0</v>
      </c>
      <c r="M180" s="15">
        <v>0</v>
      </c>
      <c r="N180" s="15">
        <v>3.2679999999999998</v>
      </c>
      <c r="O180" s="15">
        <f t="shared" si="70"/>
        <v>3.2679999999999998</v>
      </c>
      <c r="P180" s="15">
        <f t="shared" si="55"/>
        <v>0.26799999999999979</v>
      </c>
      <c r="Q180" s="15">
        <f t="shared" si="66"/>
        <v>3</v>
      </c>
      <c r="R180" s="15"/>
      <c r="S180" s="15">
        <v>3.2679999999999998</v>
      </c>
      <c r="T180" s="15">
        <f t="shared" si="56"/>
        <v>3</v>
      </c>
      <c r="U180" s="15"/>
      <c r="V180" s="15">
        <f t="shared" si="57"/>
        <v>0</v>
      </c>
      <c r="W180" s="15">
        <f t="shared" si="58"/>
        <v>0</v>
      </c>
      <c r="X180" s="15"/>
      <c r="Y180" s="15"/>
      <c r="Z180" s="15"/>
      <c r="AA180" s="15"/>
      <c r="AB180" s="16"/>
      <c r="AC180" s="17" t="s">
        <v>22</v>
      </c>
      <c r="AD180" s="18">
        <v>0</v>
      </c>
      <c r="AE180" s="19"/>
      <c r="AF180" s="19">
        <v>3</v>
      </c>
      <c r="AG180" s="20">
        <v>0</v>
      </c>
      <c r="AH180" s="20">
        <f t="shared" si="59"/>
        <v>3</v>
      </c>
      <c r="AI180" s="20">
        <v>0</v>
      </c>
    </row>
    <row r="181" spans="1:35" ht="42.75" x14ac:dyDescent="0.25">
      <c r="A181" s="10" t="s">
        <v>195</v>
      </c>
      <c r="B181" s="11">
        <v>66743192</v>
      </c>
      <c r="C181" s="12" t="s">
        <v>196</v>
      </c>
      <c r="D181" s="11">
        <v>4614010</v>
      </c>
      <c r="E181" s="11" t="s">
        <v>36</v>
      </c>
      <c r="F181" s="11">
        <v>2019</v>
      </c>
      <c r="G181" s="13" t="s">
        <v>21</v>
      </c>
      <c r="H181" s="14">
        <v>1</v>
      </c>
      <c r="I181" s="15"/>
      <c r="J181" s="15"/>
      <c r="K181" s="15"/>
      <c r="L181" s="15">
        <v>0</v>
      </c>
      <c r="M181" s="15">
        <v>0</v>
      </c>
      <c r="N181" s="15">
        <v>1.1439999999999999</v>
      </c>
      <c r="O181" s="15">
        <f t="shared" si="70"/>
        <v>1.1439999999999999</v>
      </c>
      <c r="P181" s="15">
        <f t="shared" si="55"/>
        <v>0.14399999999999991</v>
      </c>
      <c r="Q181" s="15">
        <f t="shared" si="66"/>
        <v>1</v>
      </c>
      <c r="R181" s="15"/>
      <c r="S181" s="15">
        <v>1.1439999999999999</v>
      </c>
      <c r="T181" s="15">
        <f t="shared" si="56"/>
        <v>1</v>
      </c>
      <c r="U181" s="15"/>
      <c r="V181" s="15">
        <f t="shared" si="57"/>
        <v>0</v>
      </c>
      <c r="W181" s="15">
        <f t="shared" si="58"/>
        <v>0</v>
      </c>
      <c r="X181" s="15"/>
      <c r="Y181" s="15"/>
      <c r="Z181" s="15"/>
      <c r="AA181" s="15"/>
      <c r="AB181" s="16"/>
      <c r="AC181" s="17" t="s">
        <v>22</v>
      </c>
      <c r="AD181" s="18">
        <v>0</v>
      </c>
      <c r="AE181" s="19"/>
      <c r="AF181" s="19">
        <v>0</v>
      </c>
      <c r="AG181" s="20" t="s">
        <v>85</v>
      </c>
      <c r="AH181" s="20">
        <f t="shared" si="59"/>
        <v>1</v>
      </c>
      <c r="AI181" s="20">
        <v>0</v>
      </c>
    </row>
    <row r="182" spans="1:35" ht="42.75" x14ac:dyDescent="0.25">
      <c r="A182" s="10" t="s">
        <v>195</v>
      </c>
      <c r="B182" s="11">
        <v>66743192</v>
      </c>
      <c r="C182" s="12" t="s">
        <v>196</v>
      </c>
      <c r="D182" s="11">
        <v>1403846</v>
      </c>
      <c r="E182" s="11" t="s">
        <v>33</v>
      </c>
      <c r="F182" s="11">
        <v>2015</v>
      </c>
      <c r="G182" s="13" t="s">
        <v>21</v>
      </c>
      <c r="H182" s="14">
        <v>2.8</v>
      </c>
      <c r="I182" s="15"/>
      <c r="J182" s="15"/>
      <c r="K182" s="15"/>
      <c r="L182" s="15">
        <v>0</v>
      </c>
      <c r="M182" s="15">
        <v>0</v>
      </c>
      <c r="N182" s="15">
        <v>2.8479999999999999</v>
      </c>
      <c r="O182" s="15">
        <f t="shared" si="70"/>
        <v>2.8479999999999999</v>
      </c>
      <c r="P182" s="15">
        <f t="shared" si="55"/>
        <v>4.8000000000000043E-2</v>
      </c>
      <c r="Q182" s="15">
        <f t="shared" si="66"/>
        <v>2.8</v>
      </c>
      <c r="R182" s="15"/>
      <c r="S182" s="15">
        <v>2.8479999999999999</v>
      </c>
      <c r="T182" s="15">
        <f t="shared" si="56"/>
        <v>2.8</v>
      </c>
      <c r="U182" s="15"/>
      <c r="V182" s="15">
        <f t="shared" si="57"/>
        <v>0</v>
      </c>
      <c r="W182" s="15">
        <f t="shared" si="58"/>
        <v>0</v>
      </c>
      <c r="X182" s="15"/>
      <c r="Y182" s="15"/>
      <c r="Z182" s="15"/>
      <c r="AA182" s="15"/>
      <c r="AB182" s="16"/>
      <c r="AC182" s="17" t="s">
        <v>22</v>
      </c>
      <c r="AD182" s="18">
        <v>0</v>
      </c>
      <c r="AE182" s="19"/>
      <c r="AF182" s="19">
        <v>2</v>
      </c>
      <c r="AG182" s="20">
        <v>0.8</v>
      </c>
      <c r="AH182" s="20">
        <f t="shared" si="59"/>
        <v>2.8</v>
      </c>
      <c r="AI182" s="20">
        <v>0</v>
      </c>
    </row>
    <row r="183" spans="1:35" ht="42.75" x14ac:dyDescent="0.25">
      <c r="A183" s="10" t="s">
        <v>197</v>
      </c>
      <c r="B183" s="11">
        <v>70890595</v>
      </c>
      <c r="C183" s="12" t="s">
        <v>198</v>
      </c>
      <c r="D183" s="11">
        <v>6085733</v>
      </c>
      <c r="E183" s="11" t="s">
        <v>49</v>
      </c>
      <c r="F183" s="11">
        <v>2015</v>
      </c>
      <c r="G183" s="13" t="s">
        <v>21</v>
      </c>
      <c r="H183" s="14">
        <v>3.5</v>
      </c>
      <c r="I183" s="15"/>
      <c r="J183" s="15"/>
      <c r="K183" s="15"/>
      <c r="L183" s="15">
        <v>0</v>
      </c>
      <c r="M183" s="15">
        <v>0</v>
      </c>
      <c r="N183" s="15">
        <v>3.5</v>
      </c>
      <c r="O183" s="15">
        <f t="shared" si="70"/>
        <v>3.5</v>
      </c>
      <c r="P183" s="15">
        <f t="shared" si="55"/>
        <v>0</v>
      </c>
      <c r="Q183" s="15">
        <f t="shared" si="66"/>
        <v>3.5</v>
      </c>
      <c r="R183" s="15"/>
      <c r="S183" s="15">
        <v>3.5</v>
      </c>
      <c r="T183" s="15">
        <f t="shared" si="56"/>
        <v>3.5</v>
      </c>
      <c r="U183" s="15"/>
      <c r="V183" s="15">
        <f t="shared" si="57"/>
        <v>0</v>
      </c>
      <c r="W183" s="15">
        <f t="shared" si="58"/>
        <v>0</v>
      </c>
      <c r="X183" s="15"/>
      <c r="Y183" s="15"/>
      <c r="Z183" s="15"/>
      <c r="AA183" s="15"/>
      <c r="AB183" s="16"/>
      <c r="AC183" s="17" t="s">
        <v>22</v>
      </c>
      <c r="AD183" s="18">
        <v>1</v>
      </c>
      <c r="AE183" s="19"/>
      <c r="AF183" s="19">
        <v>3.5</v>
      </c>
      <c r="AG183" s="20">
        <v>0</v>
      </c>
      <c r="AH183" s="20">
        <f t="shared" si="59"/>
        <v>3.5</v>
      </c>
      <c r="AI183" s="20">
        <v>0</v>
      </c>
    </row>
    <row r="184" spans="1:35" ht="42.75" x14ac:dyDescent="0.25">
      <c r="A184" s="10" t="s">
        <v>197</v>
      </c>
      <c r="B184" s="11">
        <v>70890595</v>
      </c>
      <c r="C184" s="12" t="s">
        <v>198</v>
      </c>
      <c r="D184" s="11">
        <v>7233713</v>
      </c>
      <c r="E184" s="11" t="s">
        <v>49</v>
      </c>
      <c r="F184" s="11">
        <v>2015</v>
      </c>
      <c r="G184" s="13" t="s">
        <v>21</v>
      </c>
      <c r="H184" s="14">
        <v>2.41</v>
      </c>
      <c r="I184" s="15"/>
      <c r="J184" s="15"/>
      <c r="K184" s="15"/>
      <c r="L184" s="15">
        <v>0</v>
      </c>
      <c r="M184" s="15">
        <v>0</v>
      </c>
      <c r="N184" s="15">
        <v>2.41</v>
      </c>
      <c r="O184" s="15">
        <f t="shared" si="70"/>
        <v>2.41</v>
      </c>
      <c r="P184" s="15">
        <f t="shared" si="55"/>
        <v>0</v>
      </c>
      <c r="Q184" s="15">
        <f t="shared" si="66"/>
        <v>2.41</v>
      </c>
      <c r="R184" s="15"/>
      <c r="S184" s="15">
        <v>2.41</v>
      </c>
      <c r="T184" s="15">
        <f t="shared" si="56"/>
        <v>2.41</v>
      </c>
      <c r="U184" s="15"/>
      <c r="V184" s="15">
        <f t="shared" si="57"/>
        <v>0</v>
      </c>
      <c r="W184" s="15">
        <f t="shared" si="58"/>
        <v>0</v>
      </c>
      <c r="X184" s="15"/>
      <c r="Y184" s="15"/>
      <c r="Z184" s="15"/>
      <c r="AA184" s="15"/>
      <c r="AB184" s="16"/>
      <c r="AC184" s="17" t="s">
        <v>22</v>
      </c>
      <c r="AD184" s="18">
        <v>1</v>
      </c>
      <c r="AE184" s="19"/>
      <c r="AF184" s="19">
        <v>2.41</v>
      </c>
      <c r="AG184" s="20">
        <v>0</v>
      </c>
      <c r="AH184" s="20">
        <f t="shared" si="59"/>
        <v>2.41</v>
      </c>
      <c r="AI184" s="20">
        <v>0</v>
      </c>
    </row>
    <row r="185" spans="1:35" ht="42.75" x14ac:dyDescent="0.25">
      <c r="A185" s="10" t="s">
        <v>197</v>
      </c>
      <c r="B185" s="11">
        <v>70890595</v>
      </c>
      <c r="C185" s="12" t="s">
        <v>198</v>
      </c>
      <c r="D185" s="11">
        <v>6008321</v>
      </c>
      <c r="E185" s="11" t="s">
        <v>41</v>
      </c>
      <c r="F185" s="11">
        <v>2015</v>
      </c>
      <c r="G185" s="13" t="s">
        <v>26</v>
      </c>
      <c r="H185" s="14">
        <v>19</v>
      </c>
      <c r="I185" s="15"/>
      <c r="J185" s="15"/>
      <c r="K185" s="15"/>
      <c r="L185" s="15">
        <v>19</v>
      </c>
      <c r="M185" s="15">
        <v>0</v>
      </c>
      <c r="N185" s="15">
        <v>21.08</v>
      </c>
      <c r="O185" s="15">
        <f t="shared" ref="O185:O186" si="71">L185</f>
        <v>19</v>
      </c>
      <c r="P185" s="15">
        <f t="shared" si="55"/>
        <v>0</v>
      </c>
      <c r="Q185" s="15">
        <f t="shared" si="66"/>
        <v>19</v>
      </c>
      <c r="R185" s="15"/>
      <c r="S185" s="15">
        <v>19</v>
      </c>
      <c r="T185" s="15">
        <f t="shared" si="56"/>
        <v>19</v>
      </c>
      <c r="U185" s="15"/>
      <c r="V185" s="15">
        <f t="shared" si="57"/>
        <v>0</v>
      </c>
      <c r="W185" s="15">
        <f t="shared" si="58"/>
        <v>0</v>
      </c>
      <c r="X185" s="15"/>
      <c r="Y185" s="15"/>
      <c r="Z185" s="15"/>
      <c r="AA185" s="15"/>
      <c r="AB185" s="16"/>
      <c r="AC185" s="17" t="s">
        <v>22</v>
      </c>
      <c r="AD185" s="18">
        <v>1</v>
      </c>
      <c r="AE185" s="19"/>
      <c r="AF185" s="19">
        <v>19</v>
      </c>
      <c r="AG185" s="20">
        <v>0</v>
      </c>
      <c r="AH185" s="20">
        <f t="shared" si="59"/>
        <v>19</v>
      </c>
      <c r="AI185" s="20">
        <v>0</v>
      </c>
    </row>
    <row r="186" spans="1:35" ht="42.75" x14ac:dyDescent="0.25">
      <c r="A186" s="10" t="s">
        <v>197</v>
      </c>
      <c r="B186" s="11">
        <v>70890595</v>
      </c>
      <c r="C186" s="12" t="s">
        <v>198</v>
      </c>
      <c r="D186" s="11">
        <v>2034728</v>
      </c>
      <c r="E186" s="11" t="s">
        <v>51</v>
      </c>
      <c r="F186" s="11">
        <v>2015</v>
      </c>
      <c r="G186" s="13" t="s">
        <v>26</v>
      </c>
      <c r="H186" s="14">
        <v>16</v>
      </c>
      <c r="I186" s="15"/>
      <c r="J186" s="15"/>
      <c r="K186" s="15"/>
      <c r="L186" s="15">
        <v>16</v>
      </c>
      <c r="M186" s="15">
        <v>0</v>
      </c>
      <c r="N186" s="15">
        <v>5.96</v>
      </c>
      <c r="O186" s="15">
        <f t="shared" si="71"/>
        <v>16</v>
      </c>
      <c r="P186" s="15">
        <f t="shared" si="55"/>
        <v>0</v>
      </c>
      <c r="Q186" s="15">
        <f t="shared" si="66"/>
        <v>16</v>
      </c>
      <c r="R186" s="15"/>
      <c r="S186" s="15">
        <v>16</v>
      </c>
      <c r="T186" s="15">
        <f t="shared" si="56"/>
        <v>16</v>
      </c>
      <c r="U186" s="15"/>
      <c r="V186" s="15">
        <f t="shared" si="57"/>
        <v>0</v>
      </c>
      <c r="W186" s="15">
        <f t="shared" si="58"/>
        <v>0</v>
      </c>
      <c r="X186" s="15"/>
      <c r="Y186" s="15"/>
      <c r="Z186" s="15"/>
      <c r="AA186" s="15"/>
      <c r="AB186" s="16"/>
      <c r="AC186" s="17" t="s">
        <v>22</v>
      </c>
      <c r="AD186" s="18">
        <v>1</v>
      </c>
      <c r="AE186" s="19"/>
      <c r="AF186" s="19">
        <v>16</v>
      </c>
      <c r="AG186" s="20">
        <v>0</v>
      </c>
      <c r="AH186" s="20">
        <f t="shared" si="59"/>
        <v>16</v>
      </c>
      <c r="AI186" s="20">
        <v>0</v>
      </c>
    </row>
    <row r="187" spans="1:35" ht="42.75" x14ac:dyDescent="0.25">
      <c r="A187" s="10" t="s">
        <v>197</v>
      </c>
      <c r="B187" s="11">
        <v>70890595</v>
      </c>
      <c r="C187" s="12" t="s">
        <v>198</v>
      </c>
      <c r="D187" s="11">
        <v>9044010</v>
      </c>
      <c r="E187" s="11" t="s">
        <v>59</v>
      </c>
      <c r="F187" s="11">
        <v>2015</v>
      </c>
      <c r="G187" s="13" t="s">
        <v>21</v>
      </c>
      <c r="H187" s="14">
        <v>3.09</v>
      </c>
      <c r="I187" s="15"/>
      <c r="J187" s="15"/>
      <c r="K187" s="15"/>
      <c r="L187" s="15">
        <v>0</v>
      </c>
      <c r="M187" s="15">
        <v>0</v>
      </c>
      <c r="N187" s="15">
        <v>3.09</v>
      </c>
      <c r="O187" s="15">
        <f>N187</f>
        <v>3.09</v>
      </c>
      <c r="P187" s="15">
        <f t="shared" si="55"/>
        <v>0</v>
      </c>
      <c r="Q187" s="15">
        <f t="shared" si="66"/>
        <v>3.09</v>
      </c>
      <c r="R187" s="15"/>
      <c r="S187" s="15">
        <v>3.09</v>
      </c>
      <c r="T187" s="15">
        <f t="shared" si="56"/>
        <v>3.09</v>
      </c>
      <c r="U187" s="15"/>
      <c r="V187" s="15">
        <f t="shared" si="57"/>
        <v>0</v>
      </c>
      <c r="W187" s="15">
        <f t="shared" si="58"/>
        <v>0</v>
      </c>
      <c r="X187" s="15"/>
      <c r="Y187" s="15"/>
      <c r="Z187" s="15"/>
      <c r="AA187" s="15"/>
      <c r="AB187" s="16"/>
      <c r="AC187" s="17" t="s">
        <v>22</v>
      </c>
      <c r="AD187" s="18">
        <v>1</v>
      </c>
      <c r="AE187" s="19"/>
      <c r="AF187" s="19">
        <v>2.59</v>
      </c>
      <c r="AG187" s="20">
        <v>0.5</v>
      </c>
      <c r="AH187" s="20">
        <f t="shared" si="59"/>
        <v>3.09</v>
      </c>
      <c r="AI187" s="20">
        <v>0</v>
      </c>
    </row>
    <row r="188" spans="1:35" ht="42.75" x14ac:dyDescent="0.25">
      <c r="A188" s="10" t="s">
        <v>197</v>
      </c>
      <c r="B188" s="11">
        <v>70890595</v>
      </c>
      <c r="C188" s="12" t="s">
        <v>198</v>
      </c>
      <c r="D188" s="11">
        <v>6682015</v>
      </c>
      <c r="E188" s="11" t="s">
        <v>199</v>
      </c>
      <c r="F188" s="11">
        <v>2015</v>
      </c>
      <c r="G188" s="13" t="s">
        <v>26</v>
      </c>
      <c r="H188" s="14">
        <v>6</v>
      </c>
      <c r="I188" s="15"/>
      <c r="J188" s="15"/>
      <c r="K188" s="15"/>
      <c r="L188" s="15">
        <v>6</v>
      </c>
      <c r="M188" s="15">
        <v>0</v>
      </c>
      <c r="N188" s="15">
        <v>6.7</v>
      </c>
      <c r="O188" s="15">
        <f>L188</f>
        <v>6</v>
      </c>
      <c r="P188" s="15">
        <f t="shared" si="55"/>
        <v>0</v>
      </c>
      <c r="Q188" s="15">
        <f t="shared" si="66"/>
        <v>6</v>
      </c>
      <c r="R188" s="15"/>
      <c r="S188" s="15">
        <v>6</v>
      </c>
      <c r="T188" s="15">
        <f t="shared" si="56"/>
        <v>6</v>
      </c>
      <c r="U188" s="15"/>
      <c r="V188" s="15">
        <f t="shared" si="57"/>
        <v>0</v>
      </c>
      <c r="W188" s="15">
        <f t="shared" si="58"/>
        <v>0</v>
      </c>
      <c r="X188" s="15"/>
      <c r="Y188" s="15"/>
      <c r="Z188" s="15"/>
      <c r="AA188" s="15"/>
      <c r="AB188" s="16"/>
      <c r="AC188" s="17" t="s">
        <v>22</v>
      </c>
      <c r="AD188" s="18">
        <v>1</v>
      </c>
      <c r="AE188" s="19"/>
      <c r="AF188" s="19">
        <v>6</v>
      </c>
      <c r="AG188" s="20">
        <v>0</v>
      </c>
      <c r="AH188" s="20">
        <f t="shared" si="59"/>
        <v>6</v>
      </c>
      <c r="AI188" s="20">
        <v>0</v>
      </c>
    </row>
    <row r="189" spans="1:35" ht="42.75" x14ac:dyDescent="0.25">
      <c r="A189" s="23" t="s">
        <v>200</v>
      </c>
      <c r="B189" s="11">
        <v>44053991</v>
      </c>
      <c r="C189" s="12" t="s">
        <v>201</v>
      </c>
      <c r="D189" s="11">
        <v>3361845</v>
      </c>
      <c r="E189" s="11" t="s">
        <v>49</v>
      </c>
      <c r="F189" s="11">
        <v>2015</v>
      </c>
      <c r="G189" s="13" t="s">
        <v>21</v>
      </c>
      <c r="H189" s="14">
        <v>11.265000000000001</v>
      </c>
      <c r="I189" s="15"/>
      <c r="J189" s="15"/>
      <c r="K189" s="15"/>
      <c r="L189" s="15">
        <v>0</v>
      </c>
      <c r="M189" s="15">
        <v>0</v>
      </c>
      <c r="N189" s="15">
        <v>12.25</v>
      </c>
      <c r="O189" s="15">
        <f>N189</f>
        <v>12.25</v>
      </c>
      <c r="P189" s="15">
        <f t="shared" si="55"/>
        <v>0.98499999999999943</v>
      </c>
      <c r="Q189" s="15">
        <f t="shared" si="66"/>
        <v>11.265000000000001</v>
      </c>
      <c r="R189" s="15"/>
      <c r="S189" s="15">
        <v>12.25</v>
      </c>
      <c r="T189" s="15">
        <f t="shared" si="56"/>
        <v>11.265000000000001</v>
      </c>
      <c r="U189" s="15"/>
      <c r="V189" s="15">
        <f t="shared" si="57"/>
        <v>0</v>
      </c>
      <c r="W189" s="15">
        <f t="shared" si="58"/>
        <v>0</v>
      </c>
      <c r="X189" s="15"/>
      <c r="Y189" s="15"/>
      <c r="Z189" s="15"/>
      <c r="AA189" s="15"/>
      <c r="AB189" s="16"/>
      <c r="AC189" s="17" t="s">
        <v>22</v>
      </c>
      <c r="AD189" s="18">
        <v>0</v>
      </c>
      <c r="AE189" s="19"/>
      <c r="AF189" s="19">
        <v>11.265000000000001</v>
      </c>
      <c r="AG189" s="20">
        <v>0</v>
      </c>
      <c r="AH189" s="20">
        <f t="shared" si="59"/>
        <v>11.265000000000001</v>
      </c>
      <c r="AI189" s="20">
        <v>0</v>
      </c>
    </row>
    <row r="190" spans="1:35" ht="42.75" x14ac:dyDescent="0.25">
      <c r="A190" s="23" t="s">
        <v>200</v>
      </c>
      <c r="B190" s="11">
        <v>44053991</v>
      </c>
      <c r="C190" s="12" t="s">
        <v>201</v>
      </c>
      <c r="D190" s="11">
        <v>7845129</v>
      </c>
      <c r="E190" s="11" t="s">
        <v>51</v>
      </c>
      <c r="F190" s="11">
        <v>2016</v>
      </c>
      <c r="G190" s="13" t="s">
        <v>26</v>
      </c>
      <c r="H190" s="14">
        <v>14</v>
      </c>
      <c r="I190" s="15"/>
      <c r="J190" s="15"/>
      <c r="K190" s="15"/>
      <c r="L190" s="15">
        <v>14</v>
      </c>
      <c r="M190" s="15">
        <v>0</v>
      </c>
      <c r="N190" s="15">
        <v>5.2</v>
      </c>
      <c r="O190" s="15">
        <f>L190</f>
        <v>14</v>
      </c>
      <c r="P190" s="15">
        <f t="shared" si="55"/>
        <v>0</v>
      </c>
      <c r="Q190" s="15">
        <f t="shared" si="66"/>
        <v>14</v>
      </c>
      <c r="R190" s="15"/>
      <c r="S190" s="15">
        <v>14</v>
      </c>
      <c r="T190" s="15">
        <f t="shared" si="56"/>
        <v>14</v>
      </c>
      <c r="U190" s="15"/>
      <c r="V190" s="15">
        <f t="shared" si="57"/>
        <v>0</v>
      </c>
      <c r="W190" s="15">
        <f t="shared" si="58"/>
        <v>0</v>
      </c>
      <c r="X190" s="15"/>
      <c r="Y190" s="15"/>
      <c r="Z190" s="15"/>
      <c r="AA190" s="15"/>
      <c r="AB190" s="16"/>
      <c r="AC190" s="17" t="s">
        <v>22</v>
      </c>
      <c r="AD190" s="18">
        <v>0</v>
      </c>
      <c r="AE190" s="19"/>
      <c r="AF190" s="19">
        <v>14</v>
      </c>
      <c r="AG190" s="20">
        <v>0</v>
      </c>
      <c r="AH190" s="20">
        <f t="shared" si="59"/>
        <v>14</v>
      </c>
      <c r="AI190" s="20">
        <v>0</v>
      </c>
    </row>
    <row r="191" spans="1:35" ht="42.75" x14ac:dyDescent="0.25">
      <c r="A191" s="23" t="s">
        <v>200</v>
      </c>
      <c r="B191" s="11">
        <v>44053991</v>
      </c>
      <c r="C191" s="12" t="s">
        <v>201</v>
      </c>
      <c r="D191" s="11">
        <v>1178467</v>
      </c>
      <c r="E191" s="11" t="s">
        <v>153</v>
      </c>
      <c r="F191" s="11">
        <v>2016</v>
      </c>
      <c r="G191" s="13" t="s">
        <v>21</v>
      </c>
      <c r="H191" s="14">
        <v>1.4</v>
      </c>
      <c r="I191" s="15"/>
      <c r="J191" s="15"/>
      <c r="K191" s="15"/>
      <c r="L191" s="15">
        <v>0</v>
      </c>
      <c r="M191" s="15">
        <v>0</v>
      </c>
      <c r="N191" s="15">
        <v>2.8</v>
      </c>
      <c r="O191" s="15">
        <f t="shared" ref="O191:O199" si="72">N191</f>
        <v>2.8</v>
      </c>
      <c r="P191" s="15">
        <f t="shared" si="55"/>
        <v>1.4</v>
      </c>
      <c r="Q191" s="15">
        <f t="shared" si="66"/>
        <v>1.4</v>
      </c>
      <c r="R191" s="15"/>
      <c r="S191" s="15">
        <v>2.8</v>
      </c>
      <c r="T191" s="15">
        <f t="shared" si="56"/>
        <v>1.4</v>
      </c>
      <c r="U191" s="15"/>
      <c r="V191" s="15">
        <f t="shared" si="57"/>
        <v>0</v>
      </c>
      <c r="W191" s="15">
        <f t="shared" si="58"/>
        <v>0</v>
      </c>
      <c r="X191" s="15"/>
      <c r="Y191" s="15"/>
      <c r="Z191" s="15"/>
      <c r="AA191" s="15"/>
      <c r="AB191" s="16"/>
      <c r="AC191" s="17" t="s">
        <v>22</v>
      </c>
      <c r="AD191" s="18">
        <v>0</v>
      </c>
      <c r="AE191" s="19"/>
      <c r="AF191" s="19">
        <v>1.4</v>
      </c>
      <c r="AG191" s="20">
        <v>0</v>
      </c>
      <c r="AH191" s="20">
        <f t="shared" si="59"/>
        <v>1.4</v>
      </c>
      <c r="AI191" s="20">
        <v>0</v>
      </c>
    </row>
    <row r="192" spans="1:35" ht="42.75" x14ac:dyDescent="0.25">
      <c r="A192" s="10" t="s">
        <v>202</v>
      </c>
      <c r="B192" s="11">
        <v>26708451</v>
      </c>
      <c r="C192" s="12" t="s">
        <v>203</v>
      </c>
      <c r="D192" s="11">
        <v>1577569</v>
      </c>
      <c r="E192" s="11" t="s">
        <v>20</v>
      </c>
      <c r="F192" s="11">
        <v>2015</v>
      </c>
      <c r="G192" s="13" t="s">
        <v>21</v>
      </c>
      <c r="H192" s="14">
        <v>10</v>
      </c>
      <c r="I192" s="15"/>
      <c r="J192" s="15"/>
      <c r="K192" s="15"/>
      <c r="L192" s="15">
        <v>0</v>
      </c>
      <c r="M192" s="15">
        <v>0</v>
      </c>
      <c r="N192" s="15">
        <v>15.612</v>
      </c>
      <c r="O192" s="15">
        <f t="shared" si="72"/>
        <v>15.612</v>
      </c>
      <c r="P192" s="15">
        <f t="shared" si="55"/>
        <v>5.6120000000000001</v>
      </c>
      <c r="Q192" s="15">
        <f t="shared" si="66"/>
        <v>10</v>
      </c>
      <c r="R192" s="15"/>
      <c r="S192" s="15">
        <v>15.612</v>
      </c>
      <c r="T192" s="15">
        <f t="shared" si="56"/>
        <v>10</v>
      </c>
      <c r="U192" s="15"/>
      <c r="V192" s="15">
        <f t="shared" si="57"/>
        <v>0</v>
      </c>
      <c r="W192" s="15">
        <f t="shared" si="58"/>
        <v>0</v>
      </c>
      <c r="X192" s="15"/>
      <c r="Y192" s="15"/>
      <c r="Z192" s="15"/>
      <c r="AA192" s="15"/>
      <c r="AB192" s="16"/>
      <c r="AC192" s="17" t="s">
        <v>22</v>
      </c>
      <c r="AD192" s="18">
        <v>0</v>
      </c>
      <c r="AE192" s="19"/>
      <c r="AF192" s="19">
        <v>10</v>
      </c>
      <c r="AG192" s="20">
        <v>0</v>
      </c>
      <c r="AH192" s="20">
        <f t="shared" si="59"/>
        <v>10</v>
      </c>
      <c r="AI192" s="20">
        <v>0</v>
      </c>
    </row>
    <row r="193" spans="1:35" ht="87" customHeight="1" x14ac:dyDescent="0.25">
      <c r="A193" s="10" t="s">
        <v>202</v>
      </c>
      <c r="B193" s="11">
        <v>26708451</v>
      </c>
      <c r="C193" s="12" t="s">
        <v>203</v>
      </c>
      <c r="D193" s="11">
        <v>2229881</v>
      </c>
      <c r="E193" s="11" t="s">
        <v>68</v>
      </c>
      <c r="F193" s="11">
        <v>2015</v>
      </c>
      <c r="G193" s="13" t="s">
        <v>21</v>
      </c>
      <c r="H193" s="14">
        <v>4.0990000000000002</v>
      </c>
      <c r="I193" s="15"/>
      <c r="J193" s="15"/>
      <c r="K193" s="15"/>
      <c r="L193" s="15">
        <v>0</v>
      </c>
      <c r="M193" s="15">
        <v>0</v>
      </c>
      <c r="N193" s="15">
        <v>4.1900000000000004</v>
      </c>
      <c r="O193" s="15">
        <f t="shared" si="72"/>
        <v>4.1900000000000004</v>
      </c>
      <c r="P193" s="15">
        <f t="shared" si="55"/>
        <v>9.1000000000000192E-2</v>
      </c>
      <c r="Q193" s="15">
        <f t="shared" si="66"/>
        <v>4.0990000000000002</v>
      </c>
      <c r="R193" s="15"/>
      <c r="S193" s="15">
        <v>4.1900000000000004</v>
      </c>
      <c r="T193" s="15">
        <f t="shared" si="56"/>
        <v>4.0990000000000002</v>
      </c>
      <c r="U193" s="15"/>
      <c r="V193" s="15">
        <f t="shared" si="57"/>
        <v>0</v>
      </c>
      <c r="W193" s="15">
        <f t="shared" si="58"/>
        <v>0</v>
      </c>
      <c r="X193" s="15"/>
      <c r="Y193" s="15"/>
      <c r="Z193" s="15"/>
      <c r="AA193" s="15"/>
      <c r="AB193" s="16"/>
      <c r="AC193" s="17" t="s">
        <v>22</v>
      </c>
      <c r="AD193" s="18">
        <v>0</v>
      </c>
      <c r="AE193" s="19"/>
      <c r="AF193" s="19">
        <v>4.0990000000000002</v>
      </c>
      <c r="AG193" s="20">
        <v>0</v>
      </c>
      <c r="AH193" s="20">
        <f t="shared" si="59"/>
        <v>4.0990000000000002</v>
      </c>
      <c r="AI193" s="20">
        <v>0</v>
      </c>
    </row>
    <row r="194" spans="1:35" ht="71.25" x14ac:dyDescent="0.25">
      <c r="A194" s="10" t="s">
        <v>202</v>
      </c>
      <c r="B194" s="11">
        <v>26708451</v>
      </c>
      <c r="C194" s="12" t="s">
        <v>203</v>
      </c>
      <c r="D194" s="11">
        <v>4546630</v>
      </c>
      <c r="E194" s="11" t="s">
        <v>171</v>
      </c>
      <c r="F194" s="11">
        <v>2015</v>
      </c>
      <c r="G194" s="13" t="s">
        <v>21</v>
      </c>
      <c r="H194" s="14">
        <v>0.5</v>
      </c>
      <c r="I194" s="15"/>
      <c r="J194" s="15"/>
      <c r="K194" s="15"/>
      <c r="L194" s="15">
        <v>0</v>
      </c>
      <c r="M194" s="15">
        <v>0</v>
      </c>
      <c r="N194" s="15">
        <v>0.75</v>
      </c>
      <c r="O194" s="15">
        <f t="shared" si="72"/>
        <v>0.75</v>
      </c>
      <c r="P194" s="15">
        <f t="shared" si="55"/>
        <v>0.25</v>
      </c>
      <c r="Q194" s="15">
        <f t="shared" si="66"/>
        <v>0.5</v>
      </c>
      <c r="R194" s="15"/>
      <c r="S194" s="15">
        <v>0.75</v>
      </c>
      <c r="T194" s="15">
        <f t="shared" si="56"/>
        <v>0.5</v>
      </c>
      <c r="U194" s="15"/>
      <c r="V194" s="15">
        <f t="shared" si="57"/>
        <v>0</v>
      </c>
      <c r="W194" s="15">
        <f t="shared" si="58"/>
        <v>0</v>
      </c>
      <c r="X194" s="15"/>
      <c r="Y194" s="15"/>
      <c r="Z194" s="15"/>
      <c r="AA194" s="15"/>
      <c r="AB194" s="16"/>
      <c r="AC194" s="17" t="s">
        <v>22</v>
      </c>
      <c r="AD194" s="18">
        <v>0</v>
      </c>
      <c r="AE194" s="19"/>
      <c r="AF194" s="19">
        <v>0.5</v>
      </c>
      <c r="AG194" s="20">
        <v>0</v>
      </c>
      <c r="AH194" s="20">
        <f t="shared" si="59"/>
        <v>0.5</v>
      </c>
      <c r="AI194" s="20">
        <v>0</v>
      </c>
    </row>
    <row r="195" spans="1:35" ht="42.75" x14ac:dyDescent="0.25">
      <c r="A195" s="10" t="s">
        <v>204</v>
      </c>
      <c r="B195" s="11">
        <v>296244</v>
      </c>
      <c r="C195" s="12" t="s">
        <v>205</v>
      </c>
      <c r="D195" s="11">
        <v>9130072</v>
      </c>
      <c r="E195" s="11" t="s">
        <v>52</v>
      </c>
      <c r="F195" s="11">
        <v>2015</v>
      </c>
      <c r="G195" s="13" t="s">
        <v>21</v>
      </c>
      <c r="H195" s="14">
        <v>4.5</v>
      </c>
      <c r="I195" s="15"/>
      <c r="J195" s="15"/>
      <c r="K195" s="15"/>
      <c r="L195" s="15">
        <v>0</v>
      </c>
      <c r="M195" s="15">
        <v>0</v>
      </c>
      <c r="N195" s="15">
        <v>5.0960000000000001</v>
      </c>
      <c r="O195" s="15">
        <f t="shared" si="72"/>
        <v>5.0960000000000001</v>
      </c>
      <c r="P195" s="15">
        <f t="shared" ref="P195:P258" si="73">O195-H195</f>
        <v>0.59600000000000009</v>
      </c>
      <c r="Q195" s="15">
        <f t="shared" si="66"/>
        <v>4.5</v>
      </c>
      <c r="R195" s="15"/>
      <c r="S195" s="15">
        <v>5.0960000000000001</v>
      </c>
      <c r="T195" s="15">
        <f t="shared" ref="T195:T258" si="74">IF(S195&lt;H195,S195,H195)</f>
        <v>4.5</v>
      </c>
      <c r="U195" s="15"/>
      <c r="V195" s="15">
        <f t="shared" ref="V195:V258" si="75">T195-Q195</f>
        <v>0</v>
      </c>
      <c r="W195" s="15">
        <f t="shared" ref="W195:W258" si="76">U195-R195</f>
        <v>0</v>
      </c>
      <c r="X195" s="15"/>
      <c r="Y195" s="15"/>
      <c r="Z195" s="15"/>
      <c r="AA195" s="15"/>
      <c r="AB195" s="16"/>
      <c r="AC195" s="17" t="s">
        <v>22</v>
      </c>
      <c r="AD195" s="18">
        <v>0</v>
      </c>
      <c r="AE195" s="19"/>
      <c r="AF195" s="19">
        <v>1.5</v>
      </c>
      <c r="AG195" s="20">
        <v>3</v>
      </c>
      <c r="AH195" s="20">
        <f t="shared" ref="AH195:AH258" si="77">H195+I195+J195+K195</f>
        <v>4.5</v>
      </c>
      <c r="AI195" s="20">
        <v>0</v>
      </c>
    </row>
    <row r="196" spans="1:35" ht="42.75" x14ac:dyDescent="0.25">
      <c r="A196" s="10" t="s">
        <v>206</v>
      </c>
      <c r="B196" s="11">
        <v>301078</v>
      </c>
      <c r="C196" s="12" t="s">
        <v>207</v>
      </c>
      <c r="D196" s="11">
        <v>8717119</v>
      </c>
      <c r="E196" s="11" t="s">
        <v>52</v>
      </c>
      <c r="F196" s="11">
        <v>2015</v>
      </c>
      <c r="G196" s="13" t="s">
        <v>21</v>
      </c>
      <c r="H196" s="14">
        <v>2.544</v>
      </c>
      <c r="I196" s="15"/>
      <c r="J196" s="15"/>
      <c r="K196" s="15"/>
      <c r="L196" s="15">
        <v>0</v>
      </c>
      <c r="M196" s="15">
        <v>0</v>
      </c>
      <c r="N196" s="15">
        <v>2.669</v>
      </c>
      <c r="O196" s="15">
        <f t="shared" si="72"/>
        <v>2.669</v>
      </c>
      <c r="P196" s="15">
        <f t="shared" si="73"/>
        <v>0.125</v>
      </c>
      <c r="Q196" s="15">
        <f t="shared" si="66"/>
        <v>2.544</v>
      </c>
      <c r="R196" s="15"/>
      <c r="S196" s="15">
        <v>2.669</v>
      </c>
      <c r="T196" s="15">
        <f t="shared" si="74"/>
        <v>2.544</v>
      </c>
      <c r="U196" s="15"/>
      <c r="V196" s="15">
        <f t="shared" si="75"/>
        <v>0</v>
      </c>
      <c r="W196" s="15">
        <f t="shared" si="76"/>
        <v>0</v>
      </c>
      <c r="X196" s="15"/>
      <c r="Y196" s="15"/>
      <c r="Z196" s="15"/>
      <c r="AA196" s="15"/>
      <c r="AB196" s="16"/>
      <c r="AC196" s="17" t="s">
        <v>22</v>
      </c>
      <c r="AD196" s="18">
        <v>0</v>
      </c>
      <c r="AE196" s="19"/>
      <c r="AF196" s="19">
        <v>2.544</v>
      </c>
      <c r="AG196" s="20">
        <v>0</v>
      </c>
      <c r="AH196" s="20">
        <f t="shared" si="77"/>
        <v>2.544</v>
      </c>
      <c r="AI196" s="20">
        <v>0</v>
      </c>
    </row>
    <row r="197" spans="1:35" ht="42.75" x14ac:dyDescent="0.25">
      <c r="A197" s="10" t="s">
        <v>208</v>
      </c>
      <c r="B197" s="11">
        <v>301329</v>
      </c>
      <c r="C197" s="12" t="s">
        <v>209</v>
      </c>
      <c r="D197" s="11">
        <v>2187547</v>
      </c>
      <c r="E197" s="11" t="s">
        <v>52</v>
      </c>
      <c r="F197" s="11">
        <v>2015</v>
      </c>
      <c r="G197" s="13" t="s">
        <v>21</v>
      </c>
      <c r="H197" s="14">
        <v>2.1440000000000001</v>
      </c>
      <c r="I197" s="15"/>
      <c r="J197" s="15"/>
      <c r="K197" s="15"/>
      <c r="L197" s="15">
        <v>0</v>
      </c>
      <c r="M197" s="15">
        <v>0</v>
      </c>
      <c r="N197" s="15">
        <v>2.1440000000000001</v>
      </c>
      <c r="O197" s="15">
        <f t="shared" si="72"/>
        <v>2.1440000000000001</v>
      </c>
      <c r="P197" s="15">
        <f t="shared" si="73"/>
        <v>0</v>
      </c>
      <c r="Q197" s="15">
        <f t="shared" si="66"/>
        <v>2.1440000000000001</v>
      </c>
      <c r="R197" s="15"/>
      <c r="S197" s="15">
        <v>2.1440000000000001</v>
      </c>
      <c r="T197" s="15">
        <f t="shared" si="74"/>
        <v>2.1440000000000001</v>
      </c>
      <c r="U197" s="15"/>
      <c r="V197" s="15">
        <f t="shared" si="75"/>
        <v>0</v>
      </c>
      <c r="W197" s="15">
        <f t="shared" si="76"/>
        <v>0</v>
      </c>
      <c r="X197" s="15"/>
      <c r="Y197" s="15"/>
      <c r="Z197" s="15"/>
      <c r="AA197" s="15"/>
      <c r="AB197" s="16"/>
      <c r="AC197" s="17" t="s">
        <v>22</v>
      </c>
      <c r="AD197" s="18">
        <v>0</v>
      </c>
      <c r="AE197" s="19"/>
      <c r="AF197" s="19">
        <v>2.1440000000000001</v>
      </c>
      <c r="AG197" s="20">
        <v>0</v>
      </c>
      <c r="AH197" s="20">
        <f t="shared" si="77"/>
        <v>2.1440000000000001</v>
      </c>
      <c r="AI197" s="20">
        <v>0</v>
      </c>
    </row>
    <row r="198" spans="1:35" ht="42.75" x14ac:dyDescent="0.25">
      <c r="A198" s="12" t="s">
        <v>210</v>
      </c>
      <c r="B198" s="11">
        <v>70856478</v>
      </c>
      <c r="C198" s="12" t="s">
        <v>211</v>
      </c>
      <c r="D198" s="11">
        <v>2888527</v>
      </c>
      <c r="E198" s="11" t="s">
        <v>36</v>
      </c>
      <c r="F198" s="11">
        <v>2016</v>
      </c>
      <c r="G198" s="13" t="s">
        <v>21</v>
      </c>
      <c r="H198" s="14">
        <v>1</v>
      </c>
      <c r="I198" s="15"/>
      <c r="J198" s="15"/>
      <c r="K198" s="15"/>
      <c r="L198" s="15">
        <v>0</v>
      </c>
      <c r="M198" s="15">
        <v>0</v>
      </c>
      <c r="N198" s="15">
        <v>0</v>
      </c>
      <c r="O198" s="15">
        <v>1</v>
      </c>
      <c r="P198" s="15">
        <f t="shared" si="73"/>
        <v>0</v>
      </c>
      <c r="Q198" s="15">
        <f t="shared" si="66"/>
        <v>1</v>
      </c>
      <c r="R198" s="15"/>
      <c r="S198" s="15">
        <v>0</v>
      </c>
      <c r="T198" s="15">
        <f>H198</f>
        <v>1</v>
      </c>
      <c r="U198" s="15"/>
      <c r="V198" s="15">
        <f t="shared" si="75"/>
        <v>0</v>
      </c>
      <c r="W198" s="15">
        <f t="shared" si="76"/>
        <v>0</v>
      </c>
      <c r="X198" s="15"/>
      <c r="Y198" s="15"/>
      <c r="Z198" s="15"/>
      <c r="AA198" s="15"/>
      <c r="AB198" s="16"/>
      <c r="AC198" s="17" t="s">
        <v>45</v>
      </c>
      <c r="AD198" s="18">
        <v>0</v>
      </c>
      <c r="AE198" s="19"/>
      <c r="AF198" s="19">
        <v>1</v>
      </c>
      <c r="AG198" s="20">
        <v>0</v>
      </c>
      <c r="AH198" s="20">
        <f t="shared" si="77"/>
        <v>1</v>
      </c>
      <c r="AI198" s="20">
        <v>0</v>
      </c>
    </row>
    <row r="199" spans="1:35" ht="42.75" x14ac:dyDescent="0.25">
      <c r="A199" s="25" t="s">
        <v>212</v>
      </c>
      <c r="B199" s="26">
        <v>4871243</v>
      </c>
      <c r="C199" s="25" t="s">
        <v>213</v>
      </c>
      <c r="D199" s="26">
        <v>5984648</v>
      </c>
      <c r="E199" s="26" t="s">
        <v>58</v>
      </c>
      <c r="F199" s="26">
        <v>2018</v>
      </c>
      <c r="G199" s="28" t="s">
        <v>21</v>
      </c>
      <c r="H199" s="14">
        <v>2.5</v>
      </c>
      <c r="I199" s="29"/>
      <c r="J199" s="29"/>
      <c r="K199" s="29"/>
      <c r="L199" s="15">
        <v>0</v>
      </c>
      <c r="M199" s="15">
        <v>0</v>
      </c>
      <c r="N199" s="15">
        <v>2.5</v>
      </c>
      <c r="O199" s="15">
        <f t="shared" si="72"/>
        <v>2.5</v>
      </c>
      <c r="P199" s="15">
        <f t="shared" si="73"/>
        <v>0</v>
      </c>
      <c r="Q199" s="15">
        <f t="shared" si="66"/>
        <v>2.5</v>
      </c>
      <c r="R199" s="29"/>
      <c r="S199" s="15">
        <v>2.5</v>
      </c>
      <c r="T199" s="15">
        <f t="shared" si="74"/>
        <v>2.5</v>
      </c>
      <c r="U199" s="29"/>
      <c r="V199" s="15">
        <f t="shared" si="75"/>
        <v>0</v>
      </c>
      <c r="W199" s="15">
        <f t="shared" si="76"/>
        <v>0</v>
      </c>
      <c r="X199" s="29"/>
      <c r="Y199" s="29"/>
      <c r="Z199" s="29"/>
      <c r="AA199" s="29"/>
      <c r="AB199" s="33"/>
      <c r="AC199" s="32" t="s">
        <v>22</v>
      </c>
      <c r="AD199" s="18">
        <v>0</v>
      </c>
      <c r="AE199" s="19"/>
      <c r="AF199" s="19">
        <v>2.5</v>
      </c>
      <c r="AG199" s="20">
        <v>0</v>
      </c>
      <c r="AH199" s="20">
        <f t="shared" si="77"/>
        <v>2.5</v>
      </c>
      <c r="AI199" s="20">
        <v>0</v>
      </c>
    </row>
    <row r="200" spans="1:35" ht="42.75" x14ac:dyDescent="0.25">
      <c r="A200" s="10" t="s">
        <v>214</v>
      </c>
      <c r="B200" s="11">
        <v>70890871</v>
      </c>
      <c r="C200" s="12" t="s">
        <v>215</v>
      </c>
      <c r="D200" s="11">
        <v>9398030</v>
      </c>
      <c r="E200" s="11" t="s">
        <v>41</v>
      </c>
      <c r="F200" s="11">
        <v>2015</v>
      </c>
      <c r="G200" s="13" t="s">
        <v>26</v>
      </c>
      <c r="H200" s="14">
        <v>89</v>
      </c>
      <c r="I200" s="15"/>
      <c r="J200" s="15"/>
      <c r="K200" s="15"/>
      <c r="L200" s="15">
        <v>89</v>
      </c>
      <c r="M200" s="15">
        <v>0</v>
      </c>
      <c r="N200" s="15">
        <v>56.5</v>
      </c>
      <c r="O200" s="15">
        <f t="shared" ref="O200:O202" si="78">L200</f>
        <v>89</v>
      </c>
      <c r="P200" s="15">
        <f t="shared" si="73"/>
        <v>0</v>
      </c>
      <c r="Q200" s="15">
        <f t="shared" si="66"/>
        <v>89</v>
      </c>
      <c r="R200" s="15"/>
      <c r="S200" s="15">
        <v>89</v>
      </c>
      <c r="T200" s="15">
        <f t="shared" si="74"/>
        <v>89</v>
      </c>
      <c r="U200" s="15"/>
      <c r="V200" s="15">
        <f t="shared" si="75"/>
        <v>0</v>
      </c>
      <c r="W200" s="15">
        <f t="shared" si="76"/>
        <v>0</v>
      </c>
      <c r="X200" s="15"/>
      <c r="Y200" s="15"/>
      <c r="Z200" s="15"/>
      <c r="AA200" s="15"/>
      <c r="AB200" s="16"/>
      <c r="AC200" s="17" t="s">
        <v>22</v>
      </c>
      <c r="AD200" s="18">
        <v>1</v>
      </c>
      <c r="AE200" s="19"/>
      <c r="AF200" s="19">
        <v>89</v>
      </c>
      <c r="AG200" s="20">
        <v>0</v>
      </c>
      <c r="AH200" s="20">
        <f t="shared" si="77"/>
        <v>89</v>
      </c>
      <c r="AI200" s="20">
        <v>0</v>
      </c>
    </row>
    <row r="201" spans="1:35" ht="42.75" x14ac:dyDescent="0.25">
      <c r="A201" s="10" t="s">
        <v>214</v>
      </c>
      <c r="B201" s="11">
        <v>70890871</v>
      </c>
      <c r="C201" s="12" t="s">
        <v>215</v>
      </c>
      <c r="D201" s="11">
        <v>9965783</v>
      </c>
      <c r="E201" s="11" t="s">
        <v>27</v>
      </c>
      <c r="F201" s="11">
        <v>2015</v>
      </c>
      <c r="G201" s="13" t="s">
        <v>26</v>
      </c>
      <c r="H201" s="14">
        <v>39</v>
      </c>
      <c r="I201" s="15"/>
      <c r="J201" s="15"/>
      <c r="K201" s="15"/>
      <c r="L201" s="15">
        <v>39</v>
      </c>
      <c r="M201" s="15">
        <v>0</v>
      </c>
      <c r="N201" s="15">
        <v>35.4</v>
      </c>
      <c r="O201" s="15">
        <f t="shared" si="78"/>
        <v>39</v>
      </c>
      <c r="P201" s="15">
        <f t="shared" si="73"/>
        <v>0</v>
      </c>
      <c r="Q201" s="15">
        <f t="shared" si="66"/>
        <v>39</v>
      </c>
      <c r="R201" s="15"/>
      <c r="S201" s="15">
        <v>39</v>
      </c>
      <c r="T201" s="15">
        <f t="shared" si="74"/>
        <v>39</v>
      </c>
      <c r="U201" s="15"/>
      <c r="V201" s="15">
        <f t="shared" si="75"/>
        <v>0</v>
      </c>
      <c r="W201" s="15">
        <f t="shared" si="76"/>
        <v>0</v>
      </c>
      <c r="X201" s="15"/>
      <c r="Y201" s="15"/>
      <c r="Z201" s="15"/>
      <c r="AA201" s="15"/>
      <c r="AB201" s="16"/>
      <c r="AC201" s="17" t="s">
        <v>22</v>
      </c>
      <c r="AD201" s="18">
        <v>1</v>
      </c>
      <c r="AE201" s="19"/>
      <c r="AF201" s="19">
        <v>43</v>
      </c>
      <c r="AG201" s="20">
        <v>-4</v>
      </c>
      <c r="AH201" s="20">
        <f t="shared" si="77"/>
        <v>39</v>
      </c>
      <c r="AI201" s="20">
        <v>0</v>
      </c>
    </row>
    <row r="202" spans="1:35" ht="42.75" x14ac:dyDescent="0.25">
      <c r="A202" s="10" t="s">
        <v>214</v>
      </c>
      <c r="B202" s="11">
        <v>70890871</v>
      </c>
      <c r="C202" s="12" t="s">
        <v>215</v>
      </c>
      <c r="D202" s="11">
        <v>7314180</v>
      </c>
      <c r="E202" s="11" t="s">
        <v>51</v>
      </c>
      <c r="F202" s="11">
        <v>2017</v>
      </c>
      <c r="G202" s="13" t="s">
        <v>26</v>
      </c>
      <c r="H202" s="14">
        <v>17</v>
      </c>
      <c r="I202" s="15"/>
      <c r="J202" s="15"/>
      <c r="K202" s="15"/>
      <c r="L202" s="15">
        <v>17</v>
      </c>
      <c r="M202" s="15">
        <v>0</v>
      </c>
      <c r="N202" s="15">
        <v>11.1</v>
      </c>
      <c r="O202" s="15">
        <f t="shared" si="78"/>
        <v>17</v>
      </c>
      <c r="P202" s="15">
        <f t="shared" si="73"/>
        <v>0</v>
      </c>
      <c r="Q202" s="15">
        <f t="shared" si="66"/>
        <v>17</v>
      </c>
      <c r="R202" s="15"/>
      <c r="S202" s="15">
        <v>17</v>
      </c>
      <c r="T202" s="15">
        <f t="shared" si="74"/>
        <v>17</v>
      </c>
      <c r="U202" s="15"/>
      <c r="V202" s="15">
        <f t="shared" si="75"/>
        <v>0</v>
      </c>
      <c r="W202" s="15">
        <f t="shared" si="76"/>
        <v>0</v>
      </c>
      <c r="X202" s="15"/>
      <c r="Y202" s="15"/>
      <c r="Z202" s="15"/>
      <c r="AA202" s="15"/>
      <c r="AB202" s="16"/>
      <c r="AC202" s="17" t="s">
        <v>22</v>
      </c>
      <c r="AD202" s="18">
        <v>1</v>
      </c>
      <c r="AE202" s="19"/>
      <c r="AF202" s="19">
        <v>17</v>
      </c>
      <c r="AG202" s="20">
        <v>0</v>
      </c>
      <c r="AH202" s="20">
        <f t="shared" si="77"/>
        <v>17</v>
      </c>
      <c r="AI202" s="20">
        <v>0</v>
      </c>
    </row>
    <row r="203" spans="1:35" ht="42.75" x14ac:dyDescent="0.25">
      <c r="A203" s="10" t="s">
        <v>216</v>
      </c>
      <c r="B203" s="11">
        <v>636177</v>
      </c>
      <c r="C203" s="12" t="s">
        <v>217</v>
      </c>
      <c r="D203" s="11">
        <v>6694421</v>
      </c>
      <c r="E203" s="11" t="s">
        <v>52</v>
      </c>
      <c r="F203" s="11">
        <v>2015</v>
      </c>
      <c r="G203" s="13" t="s">
        <v>21</v>
      </c>
      <c r="H203" s="14">
        <v>1.095</v>
      </c>
      <c r="I203" s="15"/>
      <c r="J203" s="15"/>
      <c r="K203" s="15"/>
      <c r="L203" s="15">
        <v>0</v>
      </c>
      <c r="M203" s="15">
        <v>0</v>
      </c>
      <c r="N203" s="15">
        <v>1.206</v>
      </c>
      <c r="O203" s="15">
        <f t="shared" ref="O203:O213" si="79">N203</f>
        <v>1.206</v>
      </c>
      <c r="P203" s="15">
        <f t="shared" si="73"/>
        <v>0.11099999999999999</v>
      </c>
      <c r="Q203" s="15">
        <f t="shared" si="66"/>
        <v>1.095</v>
      </c>
      <c r="R203" s="15"/>
      <c r="S203" s="15">
        <v>1.206</v>
      </c>
      <c r="T203" s="15">
        <f t="shared" si="74"/>
        <v>1.095</v>
      </c>
      <c r="U203" s="15"/>
      <c r="V203" s="15">
        <f t="shared" si="75"/>
        <v>0</v>
      </c>
      <c r="W203" s="15">
        <f t="shared" si="76"/>
        <v>0</v>
      </c>
      <c r="X203" s="15"/>
      <c r="Y203" s="15"/>
      <c r="Z203" s="15"/>
      <c r="AA203" s="15"/>
      <c r="AB203" s="16"/>
      <c r="AC203" s="17" t="s">
        <v>22</v>
      </c>
      <c r="AD203" s="18">
        <v>0</v>
      </c>
      <c r="AE203" s="19"/>
      <c r="AF203" s="19">
        <v>1.095</v>
      </c>
      <c r="AG203" s="20">
        <v>0</v>
      </c>
      <c r="AH203" s="20">
        <f t="shared" si="77"/>
        <v>1.095</v>
      </c>
      <c r="AI203" s="20">
        <v>0</v>
      </c>
    </row>
    <row r="204" spans="1:35" ht="38.25" x14ac:dyDescent="0.25">
      <c r="A204" s="10" t="s">
        <v>218</v>
      </c>
      <c r="B204" s="11">
        <v>636037</v>
      </c>
      <c r="C204" s="12" t="s">
        <v>219</v>
      </c>
      <c r="D204" s="11">
        <v>4488828</v>
      </c>
      <c r="E204" s="11" t="s">
        <v>52</v>
      </c>
      <c r="F204" s="11">
        <v>2015</v>
      </c>
      <c r="G204" s="13" t="s">
        <v>21</v>
      </c>
      <c r="H204" s="14">
        <v>4.5</v>
      </c>
      <c r="I204" s="15"/>
      <c r="J204" s="15"/>
      <c r="K204" s="15"/>
      <c r="L204" s="15">
        <v>0</v>
      </c>
      <c r="M204" s="15">
        <v>0</v>
      </c>
      <c r="N204" s="15">
        <v>4.5</v>
      </c>
      <c r="O204" s="15">
        <f t="shared" si="79"/>
        <v>4.5</v>
      </c>
      <c r="P204" s="15">
        <f t="shared" si="73"/>
        <v>0</v>
      </c>
      <c r="Q204" s="15">
        <f t="shared" si="66"/>
        <v>4.5</v>
      </c>
      <c r="R204" s="15"/>
      <c r="S204" s="15">
        <v>4.5</v>
      </c>
      <c r="T204" s="15">
        <f t="shared" si="74"/>
        <v>4.5</v>
      </c>
      <c r="U204" s="15"/>
      <c r="V204" s="15">
        <f t="shared" si="75"/>
        <v>0</v>
      </c>
      <c r="W204" s="15">
        <f t="shared" si="76"/>
        <v>0</v>
      </c>
      <c r="X204" s="15"/>
      <c r="Y204" s="15"/>
      <c r="Z204" s="15"/>
      <c r="AA204" s="15"/>
      <c r="AB204" s="16"/>
      <c r="AC204" s="17" t="s">
        <v>22</v>
      </c>
      <c r="AD204" s="18">
        <v>0</v>
      </c>
      <c r="AE204" s="19"/>
      <c r="AF204" s="19">
        <v>4.5</v>
      </c>
      <c r="AG204" s="20">
        <v>0</v>
      </c>
      <c r="AH204" s="20">
        <f t="shared" si="77"/>
        <v>4.5</v>
      </c>
      <c r="AI204" s="20">
        <v>0</v>
      </c>
    </row>
    <row r="205" spans="1:35" ht="42.75" x14ac:dyDescent="0.25">
      <c r="A205" s="50" t="s">
        <v>307</v>
      </c>
      <c r="B205" s="11">
        <v>45180270</v>
      </c>
      <c r="C205" s="12" t="s">
        <v>220</v>
      </c>
      <c r="D205" s="11">
        <v>8067654</v>
      </c>
      <c r="E205" s="11" t="s">
        <v>29</v>
      </c>
      <c r="F205" s="11">
        <v>2015</v>
      </c>
      <c r="G205" s="13" t="s">
        <v>21</v>
      </c>
      <c r="H205" s="14">
        <v>2</v>
      </c>
      <c r="I205" s="15"/>
      <c r="J205" s="15"/>
      <c r="K205" s="15"/>
      <c r="L205" s="15">
        <v>0</v>
      </c>
      <c r="M205" s="15">
        <v>0</v>
      </c>
      <c r="N205" s="15">
        <v>2</v>
      </c>
      <c r="O205" s="15">
        <f t="shared" si="79"/>
        <v>2</v>
      </c>
      <c r="P205" s="15">
        <f t="shared" si="73"/>
        <v>0</v>
      </c>
      <c r="Q205" s="15">
        <f t="shared" si="66"/>
        <v>2</v>
      </c>
      <c r="R205" s="15"/>
      <c r="S205" s="15">
        <v>2</v>
      </c>
      <c r="T205" s="15">
        <f t="shared" si="74"/>
        <v>2</v>
      </c>
      <c r="U205" s="15"/>
      <c r="V205" s="15">
        <f t="shared" si="75"/>
        <v>0</v>
      </c>
      <c r="W205" s="15">
        <f t="shared" si="76"/>
        <v>0</v>
      </c>
      <c r="X205" s="15"/>
      <c r="Y205" s="15"/>
      <c r="Z205" s="15"/>
      <c r="AA205" s="15"/>
      <c r="AB205" s="16"/>
      <c r="AC205" s="17" t="s">
        <v>22</v>
      </c>
      <c r="AD205" s="18">
        <v>0</v>
      </c>
      <c r="AE205" s="19"/>
      <c r="AF205" s="19">
        <v>2</v>
      </c>
      <c r="AG205" s="20">
        <v>0</v>
      </c>
      <c r="AH205" s="20">
        <f t="shared" si="77"/>
        <v>2</v>
      </c>
      <c r="AI205" s="20">
        <v>0</v>
      </c>
    </row>
    <row r="206" spans="1:35" ht="42.75" x14ac:dyDescent="0.25">
      <c r="A206" s="50" t="s">
        <v>307</v>
      </c>
      <c r="B206" s="11">
        <v>45180270</v>
      </c>
      <c r="C206" s="12" t="s">
        <v>220</v>
      </c>
      <c r="D206" s="11">
        <v>8311953</v>
      </c>
      <c r="E206" s="11" t="s">
        <v>36</v>
      </c>
      <c r="F206" s="11">
        <v>2015</v>
      </c>
      <c r="G206" s="13" t="s">
        <v>21</v>
      </c>
      <c r="H206" s="14">
        <v>1.25</v>
      </c>
      <c r="I206" s="15"/>
      <c r="J206" s="15"/>
      <c r="K206" s="15"/>
      <c r="L206" s="15">
        <v>0</v>
      </c>
      <c r="M206" s="15">
        <v>0</v>
      </c>
      <c r="N206" s="15">
        <v>1.25</v>
      </c>
      <c r="O206" s="15">
        <f t="shared" si="79"/>
        <v>1.25</v>
      </c>
      <c r="P206" s="15">
        <f t="shared" si="73"/>
        <v>0</v>
      </c>
      <c r="Q206" s="15">
        <f t="shared" si="66"/>
        <v>1.25</v>
      </c>
      <c r="R206" s="15"/>
      <c r="S206" s="15">
        <v>1.25</v>
      </c>
      <c r="T206" s="15">
        <f t="shared" si="74"/>
        <v>1.25</v>
      </c>
      <c r="U206" s="15"/>
      <c r="V206" s="15">
        <f t="shared" si="75"/>
        <v>0</v>
      </c>
      <c r="W206" s="15">
        <f t="shared" si="76"/>
        <v>0</v>
      </c>
      <c r="X206" s="15"/>
      <c r="Y206" s="15"/>
      <c r="Z206" s="15"/>
      <c r="AA206" s="15"/>
      <c r="AB206" s="16"/>
      <c r="AC206" s="17" t="s">
        <v>22</v>
      </c>
      <c r="AD206" s="18">
        <v>0</v>
      </c>
      <c r="AE206" s="19"/>
      <c r="AF206" s="19">
        <v>1.25</v>
      </c>
      <c r="AG206" s="20">
        <v>0</v>
      </c>
      <c r="AH206" s="20">
        <f t="shared" si="77"/>
        <v>1.25</v>
      </c>
      <c r="AI206" s="20">
        <v>0</v>
      </c>
    </row>
    <row r="207" spans="1:35" ht="42.75" x14ac:dyDescent="0.25">
      <c r="A207" s="50" t="s">
        <v>307</v>
      </c>
      <c r="B207" s="11">
        <v>45180270</v>
      </c>
      <c r="C207" s="12" t="s">
        <v>220</v>
      </c>
      <c r="D207" s="11">
        <v>7245387</v>
      </c>
      <c r="E207" s="11" t="s">
        <v>52</v>
      </c>
      <c r="F207" s="11">
        <v>2015</v>
      </c>
      <c r="G207" s="13" t="s">
        <v>21</v>
      </c>
      <c r="H207" s="14">
        <v>13.25</v>
      </c>
      <c r="I207" s="15"/>
      <c r="J207" s="15"/>
      <c r="K207" s="15"/>
      <c r="L207" s="15">
        <v>0</v>
      </c>
      <c r="M207" s="15">
        <v>0</v>
      </c>
      <c r="N207" s="15">
        <v>13.737</v>
      </c>
      <c r="O207" s="15">
        <f t="shared" si="79"/>
        <v>13.737</v>
      </c>
      <c r="P207" s="15">
        <f t="shared" si="73"/>
        <v>0.4870000000000001</v>
      </c>
      <c r="Q207" s="15">
        <f t="shared" si="66"/>
        <v>13.25</v>
      </c>
      <c r="R207" s="15"/>
      <c r="S207" s="15">
        <v>13.737</v>
      </c>
      <c r="T207" s="15">
        <f t="shared" si="74"/>
        <v>13.25</v>
      </c>
      <c r="U207" s="15"/>
      <c r="V207" s="15">
        <f t="shared" si="75"/>
        <v>0</v>
      </c>
      <c r="W207" s="15">
        <f t="shared" si="76"/>
        <v>0</v>
      </c>
      <c r="X207" s="15"/>
      <c r="Y207" s="15"/>
      <c r="Z207" s="15"/>
      <c r="AA207" s="15"/>
      <c r="AB207" s="16"/>
      <c r="AC207" s="17" t="s">
        <v>22</v>
      </c>
      <c r="AD207" s="18">
        <v>0</v>
      </c>
      <c r="AE207" s="19"/>
      <c r="AF207" s="19">
        <v>12.35</v>
      </c>
      <c r="AG207" s="20">
        <v>0.9</v>
      </c>
      <c r="AH207" s="20">
        <f t="shared" si="77"/>
        <v>13.25</v>
      </c>
      <c r="AI207" s="20">
        <v>0</v>
      </c>
    </row>
    <row r="208" spans="1:35" ht="42.75" x14ac:dyDescent="0.25">
      <c r="A208" s="50" t="s">
        <v>307</v>
      </c>
      <c r="B208" s="11">
        <v>45180270</v>
      </c>
      <c r="C208" s="12" t="s">
        <v>220</v>
      </c>
      <c r="D208" s="11">
        <v>6011965</v>
      </c>
      <c r="E208" s="11" t="s">
        <v>68</v>
      </c>
      <c r="F208" s="11">
        <v>2015</v>
      </c>
      <c r="G208" s="13" t="s">
        <v>21</v>
      </c>
      <c r="H208" s="14">
        <v>2.5</v>
      </c>
      <c r="I208" s="15"/>
      <c r="J208" s="15"/>
      <c r="K208" s="15"/>
      <c r="L208" s="15">
        <v>0</v>
      </c>
      <c r="M208" s="15">
        <v>0</v>
      </c>
      <c r="N208" s="15">
        <v>2.5</v>
      </c>
      <c r="O208" s="15">
        <f t="shared" si="79"/>
        <v>2.5</v>
      </c>
      <c r="P208" s="15">
        <f t="shared" si="73"/>
        <v>0</v>
      </c>
      <c r="Q208" s="15">
        <f t="shared" si="66"/>
        <v>2.5</v>
      </c>
      <c r="R208" s="15"/>
      <c r="S208" s="15">
        <v>2.5</v>
      </c>
      <c r="T208" s="15">
        <f t="shared" si="74"/>
        <v>2.5</v>
      </c>
      <c r="U208" s="15"/>
      <c r="V208" s="15">
        <f t="shared" si="75"/>
        <v>0</v>
      </c>
      <c r="W208" s="15">
        <f t="shared" si="76"/>
        <v>0</v>
      </c>
      <c r="X208" s="15"/>
      <c r="Y208" s="15"/>
      <c r="Z208" s="15"/>
      <c r="AA208" s="15"/>
      <c r="AB208" s="16"/>
      <c r="AC208" s="17" t="s">
        <v>22</v>
      </c>
      <c r="AD208" s="18">
        <v>0</v>
      </c>
      <c r="AE208" s="19"/>
      <c r="AF208" s="19">
        <v>2.5</v>
      </c>
      <c r="AG208" s="20">
        <v>0</v>
      </c>
      <c r="AH208" s="20">
        <f t="shared" si="77"/>
        <v>2.5</v>
      </c>
      <c r="AI208" s="20">
        <v>0</v>
      </c>
    </row>
    <row r="209" spans="1:35" ht="42.75" x14ac:dyDescent="0.25">
      <c r="A209" s="10" t="s">
        <v>221</v>
      </c>
      <c r="B209" s="11">
        <v>66932246</v>
      </c>
      <c r="C209" s="12" t="s">
        <v>222</v>
      </c>
      <c r="D209" s="11">
        <v>6162164</v>
      </c>
      <c r="E209" s="11" t="s">
        <v>36</v>
      </c>
      <c r="F209" s="11">
        <v>2015</v>
      </c>
      <c r="G209" s="13" t="s">
        <v>21</v>
      </c>
      <c r="H209" s="14">
        <v>0.85</v>
      </c>
      <c r="I209" s="15"/>
      <c r="J209" s="15"/>
      <c r="K209" s="15"/>
      <c r="L209" s="15">
        <v>0</v>
      </c>
      <c r="M209" s="15">
        <v>0</v>
      </c>
      <c r="N209" s="15">
        <v>0.85</v>
      </c>
      <c r="O209" s="15">
        <f t="shared" si="79"/>
        <v>0.85</v>
      </c>
      <c r="P209" s="15">
        <f t="shared" si="73"/>
        <v>0</v>
      </c>
      <c r="Q209" s="15">
        <f t="shared" ref="Q209:Q272" si="80">H209</f>
        <v>0.85</v>
      </c>
      <c r="R209" s="15"/>
      <c r="S209" s="15">
        <v>0.85</v>
      </c>
      <c r="T209" s="15">
        <f t="shared" si="74"/>
        <v>0.85</v>
      </c>
      <c r="U209" s="15"/>
      <c r="V209" s="15">
        <f t="shared" si="75"/>
        <v>0</v>
      </c>
      <c r="W209" s="15">
        <f t="shared" si="76"/>
        <v>0</v>
      </c>
      <c r="X209" s="15"/>
      <c r="Y209" s="15"/>
      <c r="Z209" s="15"/>
      <c r="AA209" s="15"/>
      <c r="AB209" s="16"/>
      <c r="AC209" s="17" t="s">
        <v>22</v>
      </c>
      <c r="AD209" s="18">
        <v>0</v>
      </c>
      <c r="AE209" s="19"/>
      <c r="AF209" s="19">
        <v>0.85</v>
      </c>
      <c r="AG209" s="20">
        <v>0</v>
      </c>
      <c r="AH209" s="20">
        <f t="shared" si="77"/>
        <v>0.85</v>
      </c>
      <c r="AI209" s="20">
        <v>0</v>
      </c>
    </row>
    <row r="210" spans="1:35" ht="71.25" x14ac:dyDescent="0.25">
      <c r="A210" s="10" t="s">
        <v>221</v>
      </c>
      <c r="B210" s="11">
        <v>66932246</v>
      </c>
      <c r="C210" s="12" t="s">
        <v>222</v>
      </c>
      <c r="D210" s="11">
        <v>3309726</v>
      </c>
      <c r="E210" s="11" t="s">
        <v>171</v>
      </c>
      <c r="F210" s="11">
        <v>2015</v>
      </c>
      <c r="G210" s="13" t="s">
        <v>21</v>
      </c>
      <c r="H210" s="14">
        <v>0.85</v>
      </c>
      <c r="I210" s="15"/>
      <c r="J210" s="15"/>
      <c r="K210" s="15"/>
      <c r="L210" s="15">
        <v>0</v>
      </c>
      <c r="M210" s="15">
        <v>0</v>
      </c>
      <c r="N210" s="15">
        <v>0.85</v>
      </c>
      <c r="O210" s="15">
        <f t="shared" si="79"/>
        <v>0.85</v>
      </c>
      <c r="P210" s="15">
        <f t="shared" si="73"/>
        <v>0</v>
      </c>
      <c r="Q210" s="15">
        <f t="shared" si="80"/>
        <v>0.85</v>
      </c>
      <c r="R210" s="15"/>
      <c r="S210" s="15">
        <v>0.85</v>
      </c>
      <c r="T210" s="15">
        <f t="shared" si="74"/>
        <v>0.85</v>
      </c>
      <c r="U210" s="15"/>
      <c r="V210" s="15">
        <f t="shared" si="75"/>
        <v>0</v>
      </c>
      <c r="W210" s="15">
        <f t="shared" si="76"/>
        <v>0</v>
      </c>
      <c r="X210" s="15"/>
      <c r="Y210" s="15"/>
      <c r="Z210" s="15"/>
      <c r="AA210" s="15"/>
      <c r="AB210" s="16"/>
      <c r="AC210" s="17" t="s">
        <v>22</v>
      </c>
      <c r="AD210" s="18">
        <v>0</v>
      </c>
      <c r="AE210" s="19"/>
      <c r="AF210" s="19">
        <v>0.85</v>
      </c>
      <c r="AG210" s="20">
        <v>0</v>
      </c>
      <c r="AH210" s="20">
        <f t="shared" si="77"/>
        <v>0.85</v>
      </c>
      <c r="AI210" s="20">
        <v>0</v>
      </c>
    </row>
    <row r="211" spans="1:35" ht="91.5" customHeight="1" x14ac:dyDescent="0.25">
      <c r="A211" s="10" t="s">
        <v>221</v>
      </c>
      <c r="B211" s="11">
        <v>66932246</v>
      </c>
      <c r="C211" s="12" t="s">
        <v>222</v>
      </c>
      <c r="D211" s="11">
        <v>2176761</v>
      </c>
      <c r="E211" s="11" t="s">
        <v>80</v>
      </c>
      <c r="F211" s="11">
        <v>2015</v>
      </c>
      <c r="G211" s="13" t="s">
        <v>21</v>
      </c>
      <c r="H211" s="14">
        <v>0.94</v>
      </c>
      <c r="I211" s="15"/>
      <c r="J211" s="15"/>
      <c r="K211" s="15"/>
      <c r="L211" s="15">
        <v>0</v>
      </c>
      <c r="M211" s="15">
        <v>0</v>
      </c>
      <c r="N211" s="15">
        <v>0.99399999999999999</v>
      </c>
      <c r="O211" s="15">
        <f t="shared" si="79"/>
        <v>0.99399999999999999</v>
      </c>
      <c r="P211" s="15">
        <f t="shared" si="73"/>
        <v>5.4000000000000048E-2</v>
      </c>
      <c r="Q211" s="15">
        <f t="shared" si="80"/>
        <v>0.94</v>
      </c>
      <c r="R211" s="15"/>
      <c r="S211" s="15">
        <v>0.99399999999999999</v>
      </c>
      <c r="T211" s="15">
        <f t="shared" si="74"/>
        <v>0.94</v>
      </c>
      <c r="U211" s="15"/>
      <c r="V211" s="15">
        <f t="shared" si="75"/>
        <v>0</v>
      </c>
      <c r="W211" s="15">
        <f t="shared" si="76"/>
        <v>0</v>
      </c>
      <c r="X211" s="15"/>
      <c r="Y211" s="15"/>
      <c r="Z211" s="15"/>
      <c r="AA211" s="15"/>
      <c r="AB211" s="16"/>
      <c r="AC211" s="17" t="s">
        <v>22</v>
      </c>
      <c r="AD211" s="18">
        <v>0</v>
      </c>
      <c r="AE211" s="19"/>
      <c r="AF211" s="19">
        <v>0.94</v>
      </c>
      <c r="AG211" s="20">
        <v>0</v>
      </c>
      <c r="AH211" s="20">
        <f t="shared" si="77"/>
        <v>0.94</v>
      </c>
      <c r="AI211" s="20">
        <v>0</v>
      </c>
    </row>
    <row r="212" spans="1:35" ht="42.75" x14ac:dyDescent="0.25">
      <c r="A212" s="10" t="s">
        <v>221</v>
      </c>
      <c r="B212" s="11">
        <v>66932246</v>
      </c>
      <c r="C212" s="12" t="s">
        <v>222</v>
      </c>
      <c r="D212" s="11">
        <v>9813782</v>
      </c>
      <c r="E212" s="11" t="s">
        <v>223</v>
      </c>
      <c r="F212" s="11">
        <v>2015</v>
      </c>
      <c r="G212" s="13" t="s">
        <v>21</v>
      </c>
      <c r="H212" s="14">
        <v>0.1</v>
      </c>
      <c r="I212" s="15"/>
      <c r="J212" s="15"/>
      <c r="K212" s="15"/>
      <c r="L212" s="15">
        <v>0</v>
      </c>
      <c r="M212" s="15">
        <v>0</v>
      </c>
      <c r="N212" s="15">
        <v>0.1</v>
      </c>
      <c r="O212" s="15">
        <f t="shared" si="79"/>
        <v>0.1</v>
      </c>
      <c r="P212" s="15">
        <f t="shared" si="73"/>
        <v>0</v>
      </c>
      <c r="Q212" s="15">
        <f t="shared" si="80"/>
        <v>0.1</v>
      </c>
      <c r="R212" s="15"/>
      <c r="S212" s="15">
        <v>0.1</v>
      </c>
      <c r="T212" s="15">
        <f t="shared" si="74"/>
        <v>0.1</v>
      </c>
      <c r="U212" s="15"/>
      <c r="V212" s="15">
        <f t="shared" si="75"/>
        <v>0</v>
      </c>
      <c r="W212" s="15">
        <f t="shared" si="76"/>
        <v>0</v>
      </c>
      <c r="X212" s="15"/>
      <c r="Y212" s="15"/>
      <c r="Z212" s="15"/>
      <c r="AA212" s="15"/>
      <c r="AB212" s="16"/>
      <c r="AC212" s="17" t="s">
        <v>22</v>
      </c>
      <c r="AD212" s="18">
        <v>0</v>
      </c>
      <c r="AE212" s="19"/>
      <c r="AF212" s="19">
        <v>0.1</v>
      </c>
      <c r="AG212" s="20">
        <v>0</v>
      </c>
      <c r="AH212" s="20">
        <f t="shared" si="77"/>
        <v>0.1</v>
      </c>
      <c r="AI212" s="20">
        <v>0</v>
      </c>
    </row>
    <row r="213" spans="1:35" ht="42.75" x14ac:dyDescent="0.25">
      <c r="A213" s="10" t="s">
        <v>221</v>
      </c>
      <c r="B213" s="11">
        <v>66932246</v>
      </c>
      <c r="C213" s="12" t="s">
        <v>222</v>
      </c>
      <c r="D213" s="11">
        <v>5597950</v>
      </c>
      <c r="E213" s="11" t="s">
        <v>224</v>
      </c>
      <c r="F213" s="11">
        <v>2015</v>
      </c>
      <c r="G213" s="13" t="s">
        <v>21</v>
      </c>
      <c r="H213" s="14">
        <v>1.35</v>
      </c>
      <c r="I213" s="15"/>
      <c r="J213" s="15"/>
      <c r="K213" s="15"/>
      <c r="L213" s="15">
        <v>0</v>
      </c>
      <c r="M213" s="15">
        <v>0</v>
      </c>
      <c r="N213" s="15">
        <v>1.35</v>
      </c>
      <c r="O213" s="15">
        <f t="shared" si="79"/>
        <v>1.35</v>
      </c>
      <c r="P213" s="15">
        <f t="shared" si="73"/>
        <v>0</v>
      </c>
      <c r="Q213" s="15">
        <f t="shared" si="80"/>
        <v>1.35</v>
      </c>
      <c r="R213" s="15"/>
      <c r="S213" s="15">
        <v>1.35</v>
      </c>
      <c r="T213" s="15">
        <f t="shared" si="74"/>
        <v>1.35</v>
      </c>
      <c r="U213" s="15"/>
      <c r="V213" s="15">
        <f t="shared" si="75"/>
        <v>0</v>
      </c>
      <c r="W213" s="15">
        <f t="shared" si="76"/>
        <v>0</v>
      </c>
      <c r="X213" s="15"/>
      <c r="Y213" s="15"/>
      <c r="Z213" s="15"/>
      <c r="AA213" s="15"/>
      <c r="AB213" s="16"/>
      <c r="AC213" s="17" t="s">
        <v>22</v>
      </c>
      <c r="AD213" s="18">
        <v>0</v>
      </c>
      <c r="AE213" s="19"/>
      <c r="AF213" s="19">
        <v>0.85</v>
      </c>
      <c r="AG213" s="20">
        <v>0.5</v>
      </c>
      <c r="AH213" s="20">
        <f t="shared" si="77"/>
        <v>1.35</v>
      </c>
      <c r="AI213" s="20">
        <v>0</v>
      </c>
    </row>
    <row r="214" spans="1:35" ht="71.25" x14ac:dyDescent="0.25">
      <c r="A214" s="10" t="s">
        <v>225</v>
      </c>
      <c r="B214" s="11">
        <v>849081</v>
      </c>
      <c r="C214" s="12" t="s">
        <v>226</v>
      </c>
      <c r="D214" s="11">
        <v>7489419</v>
      </c>
      <c r="E214" s="11" t="s">
        <v>186</v>
      </c>
      <c r="F214" s="11">
        <v>2015</v>
      </c>
      <c r="G214" s="13" t="s">
        <v>26</v>
      </c>
      <c r="H214" s="14">
        <v>20</v>
      </c>
      <c r="I214" s="15"/>
      <c r="J214" s="15"/>
      <c r="K214" s="15"/>
      <c r="L214" s="15">
        <v>20</v>
      </c>
      <c r="M214" s="15">
        <v>0</v>
      </c>
      <c r="N214" s="15">
        <v>6.46</v>
      </c>
      <c r="O214" s="15">
        <f>L214</f>
        <v>20</v>
      </c>
      <c r="P214" s="15">
        <f t="shared" si="73"/>
        <v>0</v>
      </c>
      <c r="Q214" s="15">
        <f t="shared" si="80"/>
        <v>20</v>
      </c>
      <c r="R214" s="15"/>
      <c r="S214" s="15">
        <v>20</v>
      </c>
      <c r="T214" s="15">
        <f t="shared" si="74"/>
        <v>20</v>
      </c>
      <c r="U214" s="15"/>
      <c r="V214" s="15">
        <f t="shared" si="75"/>
        <v>0</v>
      </c>
      <c r="W214" s="15">
        <f t="shared" si="76"/>
        <v>0</v>
      </c>
      <c r="X214" s="15"/>
      <c r="Y214" s="15"/>
      <c r="Z214" s="15"/>
      <c r="AA214" s="15"/>
      <c r="AB214" s="16"/>
      <c r="AC214" s="17" t="s">
        <v>22</v>
      </c>
      <c r="AD214" s="18">
        <v>0.5</v>
      </c>
      <c r="AE214" s="19"/>
      <c r="AF214" s="19">
        <v>20</v>
      </c>
      <c r="AG214" s="20">
        <v>0</v>
      </c>
      <c r="AH214" s="20">
        <f t="shared" si="77"/>
        <v>20</v>
      </c>
      <c r="AI214" s="20">
        <v>0</v>
      </c>
    </row>
    <row r="215" spans="1:35" ht="42.75" x14ac:dyDescent="0.25">
      <c r="A215" s="10" t="s">
        <v>227</v>
      </c>
      <c r="B215" s="11">
        <v>26638916</v>
      </c>
      <c r="C215" s="12" t="s">
        <v>228</v>
      </c>
      <c r="D215" s="11">
        <v>2743927</v>
      </c>
      <c r="E215" s="11" t="s">
        <v>52</v>
      </c>
      <c r="F215" s="11">
        <v>2015</v>
      </c>
      <c r="G215" s="13" t="s">
        <v>21</v>
      </c>
      <c r="H215" s="14">
        <v>0.7</v>
      </c>
      <c r="I215" s="15"/>
      <c r="J215" s="15"/>
      <c r="K215" s="15"/>
      <c r="L215" s="15">
        <v>0</v>
      </c>
      <c r="M215" s="15">
        <v>0</v>
      </c>
      <c r="N215" s="15">
        <v>0.7</v>
      </c>
      <c r="O215" s="15">
        <f t="shared" ref="O215:O222" si="81">N215</f>
        <v>0.7</v>
      </c>
      <c r="P215" s="15">
        <f t="shared" si="73"/>
        <v>0</v>
      </c>
      <c r="Q215" s="15">
        <f t="shared" si="80"/>
        <v>0.7</v>
      </c>
      <c r="R215" s="15"/>
      <c r="S215" s="15">
        <v>0.7</v>
      </c>
      <c r="T215" s="15">
        <f t="shared" si="74"/>
        <v>0.7</v>
      </c>
      <c r="U215" s="15"/>
      <c r="V215" s="15">
        <f t="shared" si="75"/>
        <v>0</v>
      </c>
      <c r="W215" s="15">
        <f t="shared" si="76"/>
        <v>0</v>
      </c>
      <c r="X215" s="15"/>
      <c r="Y215" s="15"/>
      <c r="Z215" s="15"/>
      <c r="AA215" s="15"/>
      <c r="AB215" s="16"/>
      <c r="AC215" s="17" t="s">
        <v>22</v>
      </c>
      <c r="AD215" s="18">
        <v>0</v>
      </c>
      <c r="AE215" s="19"/>
      <c r="AF215" s="19">
        <v>0.7</v>
      </c>
      <c r="AG215" s="20">
        <v>0</v>
      </c>
      <c r="AH215" s="20">
        <f t="shared" si="77"/>
        <v>0.7</v>
      </c>
      <c r="AI215" s="20">
        <v>0</v>
      </c>
    </row>
    <row r="216" spans="1:35" ht="42.75" x14ac:dyDescent="0.25">
      <c r="A216" s="10" t="s">
        <v>229</v>
      </c>
      <c r="B216" s="11">
        <v>26667924</v>
      </c>
      <c r="C216" s="12" t="s">
        <v>230</v>
      </c>
      <c r="D216" s="11">
        <v>1753789</v>
      </c>
      <c r="E216" s="11" t="s">
        <v>49</v>
      </c>
      <c r="F216" s="11">
        <v>2015</v>
      </c>
      <c r="G216" s="13" t="s">
        <v>21</v>
      </c>
      <c r="H216" s="14">
        <v>3</v>
      </c>
      <c r="I216" s="15"/>
      <c r="J216" s="15"/>
      <c r="K216" s="15"/>
      <c r="L216" s="15">
        <v>0</v>
      </c>
      <c r="M216" s="15">
        <v>0</v>
      </c>
      <c r="N216" s="15">
        <v>3</v>
      </c>
      <c r="O216" s="15">
        <f t="shared" si="81"/>
        <v>3</v>
      </c>
      <c r="P216" s="15">
        <f t="shared" si="73"/>
        <v>0</v>
      </c>
      <c r="Q216" s="15">
        <f t="shared" si="80"/>
        <v>3</v>
      </c>
      <c r="R216" s="15"/>
      <c r="S216" s="15">
        <v>3</v>
      </c>
      <c r="T216" s="15">
        <f t="shared" si="74"/>
        <v>3</v>
      </c>
      <c r="U216" s="15"/>
      <c r="V216" s="15">
        <f t="shared" si="75"/>
        <v>0</v>
      </c>
      <c r="W216" s="15">
        <f t="shared" si="76"/>
        <v>0</v>
      </c>
      <c r="X216" s="15"/>
      <c r="Y216" s="15"/>
      <c r="Z216" s="15"/>
      <c r="AA216" s="15"/>
      <c r="AB216" s="16"/>
      <c r="AC216" s="17" t="s">
        <v>22</v>
      </c>
      <c r="AD216" s="18">
        <v>0</v>
      </c>
      <c r="AE216" s="19"/>
      <c r="AF216" s="19">
        <v>3</v>
      </c>
      <c r="AG216" s="20">
        <v>0</v>
      </c>
      <c r="AH216" s="20">
        <f t="shared" si="77"/>
        <v>3</v>
      </c>
      <c r="AI216" s="20">
        <v>0</v>
      </c>
    </row>
    <row r="217" spans="1:35" ht="42.75" x14ac:dyDescent="0.25">
      <c r="A217" s="10" t="s">
        <v>231</v>
      </c>
      <c r="B217" s="11">
        <v>60803291</v>
      </c>
      <c r="C217" s="12" t="s">
        <v>232</v>
      </c>
      <c r="D217" s="11">
        <v>6436814</v>
      </c>
      <c r="E217" s="11" t="s">
        <v>36</v>
      </c>
      <c r="F217" s="11">
        <v>2015</v>
      </c>
      <c r="G217" s="13" t="s">
        <v>21</v>
      </c>
      <c r="H217" s="14">
        <v>2.59</v>
      </c>
      <c r="I217" s="15"/>
      <c r="J217" s="15"/>
      <c r="K217" s="15"/>
      <c r="L217" s="15">
        <v>0</v>
      </c>
      <c r="M217" s="15">
        <v>0</v>
      </c>
      <c r="N217" s="15">
        <v>3.0190000000000001</v>
      </c>
      <c r="O217" s="15">
        <f t="shared" si="81"/>
        <v>3.0190000000000001</v>
      </c>
      <c r="P217" s="15">
        <f t="shared" si="73"/>
        <v>0.42900000000000027</v>
      </c>
      <c r="Q217" s="15">
        <f t="shared" si="80"/>
        <v>2.59</v>
      </c>
      <c r="R217" s="15"/>
      <c r="S217" s="15">
        <v>3.0190000000000001</v>
      </c>
      <c r="T217" s="15">
        <f t="shared" si="74"/>
        <v>2.59</v>
      </c>
      <c r="U217" s="15"/>
      <c r="V217" s="15">
        <f t="shared" si="75"/>
        <v>0</v>
      </c>
      <c r="W217" s="15">
        <f t="shared" si="76"/>
        <v>0</v>
      </c>
      <c r="X217" s="15"/>
      <c r="Y217" s="15"/>
      <c r="Z217" s="15"/>
      <c r="AA217" s="15"/>
      <c r="AB217" s="16"/>
      <c r="AC217" s="17" t="s">
        <v>22</v>
      </c>
      <c r="AD217" s="18">
        <v>0</v>
      </c>
      <c r="AE217" s="19"/>
      <c r="AF217" s="19">
        <v>2.59</v>
      </c>
      <c r="AG217" s="20">
        <v>0</v>
      </c>
      <c r="AH217" s="20">
        <f t="shared" si="77"/>
        <v>2.59</v>
      </c>
      <c r="AI217" s="20">
        <v>0</v>
      </c>
    </row>
    <row r="218" spans="1:35" ht="42.75" x14ac:dyDescent="0.25">
      <c r="A218" s="10" t="s">
        <v>231</v>
      </c>
      <c r="B218" s="11">
        <v>60803291</v>
      </c>
      <c r="C218" s="12" t="s">
        <v>232</v>
      </c>
      <c r="D218" s="11">
        <v>8526003</v>
      </c>
      <c r="E218" s="11" t="s">
        <v>75</v>
      </c>
      <c r="F218" s="11">
        <v>2016</v>
      </c>
      <c r="G218" s="13" t="s">
        <v>21</v>
      </c>
      <c r="H218" s="14">
        <v>4.3</v>
      </c>
      <c r="I218" s="15"/>
      <c r="J218" s="15"/>
      <c r="K218" s="15"/>
      <c r="L218" s="15">
        <v>0</v>
      </c>
      <c r="M218" s="15">
        <v>0</v>
      </c>
      <c r="N218" s="15">
        <v>0</v>
      </c>
      <c r="O218" s="15">
        <v>4.3</v>
      </c>
      <c r="P218" s="15">
        <f t="shared" si="73"/>
        <v>0</v>
      </c>
      <c r="Q218" s="15">
        <f t="shared" si="80"/>
        <v>4.3</v>
      </c>
      <c r="R218" s="15"/>
      <c r="S218" s="15">
        <v>0</v>
      </c>
      <c r="T218" s="15">
        <f>H218</f>
        <v>4.3</v>
      </c>
      <c r="U218" s="15"/>
      <c r="V218" s="15">
        <f t="shared" si="75"/>
        <v>0</v>
      </c>
      <c r="W218" s="15">
        <f t="shared" si="76"/>
        <v>0</v>
      </c>
      <c r="X218" s="15"/>
      <c r="Y218" s="15"/>
      <c r="Z218" s="15"/>
      <c r="AA218" s="15"/>
      <c r="AB218" s="16"/>
      <c r="AC218" s="17" t="s">
        <v>45</v>
      </c>
      <c r="AD218" s="18">
        <v>0</v>
      </c>
      <c r="AE218" s="19"/>
      <c r="AF218" s="19">
        <v>4.3</v>
      </c>
      <c r="AG218" s="20">
        <v>0</v>
      </c>
      <c r="AH218" s="20">
        <f t="shared" si="77"/>
        <v>4.3</v>
      </c>
      <c r="AI218" s="20">
        <v>0</v>
      </c>
    </row>
    <row r="219" spans="1:35" ht="42.75" x14ac:dyDescent="0.25">
      <c r="A219" s="10" t="s">
        <v>231</v>
      </c>
      <c r="B219" s="11">
        <v>60803291</v>
      </c>
      <c r="C219" s="12" t="s">
        <v>232</v>
      </c>
      <c r="D219" s="11">
        <v>1777712</v>
      </c>
      <c r="E219" s="11" t="s">
        <v>68</v>
      </c>
      <c r="F219" s="11">
        <v>2015</v>
      </c>
      <c r="G219" s="13" t="s">
        <v>21</v>
      </c>
      <c r="H219" s="14">
        <v>5.27</v>
      </c>
      <c r="I219" s="15"/>
      <c r="J219" s="15"/>
      <c r="K219" s="15"/>
      <c r="L219" s="15">
        <v>0</v>
      </c>
      <c r="M219" s="15">
        <v>0</v>
      </c>
      <c r="N219" s="15">
        <v>5.7930000000000001</v>
      </c>
      <c r="O219" s="15">
        <f t="shared" si="81"/>
        <v>5.7930000000000001</v>
      </c>
      <c r="P219" s="15">
        <f t="shared" si="73"/>
        <v>0.52300000000000058</v>
      </c>
      <c r="Q219" s="15">
        <f t="shared" si="80"/>
        <v>5.27</v>
      </c>
      <c r="R219" s="15"/>
      <c r="S219" s="15">
        <v>5.7930000000000001</v>
      </c>
      <c r="T219" s="15">
        <f t="shared" si="74"/>
        <v>5.27</v>
      </c>
      <c r="U219" s="15"/>
      <c r="V219" s="15">
        <f t="shared" si="75"/>
        <v>0</v>
      </c>
      <c r="W219" s="15">
        <f t="shared" si="76"/>
        <v>0</v>
      </c>
      <c r="X219" s="15"/>
      <c r="Y219" s="15"/>
      <c r="Z219" s="15"/>
      <c r="AA219" s="15"/>
      <c r="AB219" s="16"/>
      <c r="AC219" s="17" t="s">
        <v>22</v>
      </c>
      <c r="AD219" s="18">
        <v>0</v>
      </c>
      <c r="AE219" s="19"/>
      <c r="AF219" s="19">
        <v>5.27</v>
      </c>
      <c r="AG219" s="20">
        <v>0</v>
      </c>
      <c r="AH219" s="20">
        <f t="shared" si="77"/>
        <v>5.27</v>
      </c>
      <c r="AI219" s="20">
        <v>0</v>
      </c>
    </row>
    <row r="220" spans="1:35" ht="42.75" x14ac:dyDescent="0.25">
      <c r="A220" s="10" t="s">
        <v>233</v>
      </c>
      <c r="B220" s="11">
        <v>70632596</v>
      </c>
      <c r="C220" s="12" t="s">
        <v>234</v>
      </c>
      <c r="D220" s="11">
        <v>9423114</v>
      </c>
      <c r="E220" s="11" t="s">
        <v>20</v>
      </c>
      <c r="F220" s="11">
        <v>2015</v>
      </c>
      <c r="G220" s="13" t="s">
        <v>21</v>
      </c>
      <c r="H220" s="14">
        <v>3.3</v>
      </c>
      <c r="I220" s="15"/>
      <c r="J220" s="15"/>
      <c r="K220" s="15"/>
      <c r="L220" s="15">
        <v>0</v>
      </c>
      <c r="M220" s="15">
        <v>0</v>
      </c>
      <c r="N220" s="15">
        <v>3.4889999999999999</v>
      </c>
      <c r="O220" s="15">
        <f t="shared" si="81"/>
        <v>3.4889999999999999</v>
      </c>
      <c r="P220" s="15">
        <f t="shared" si="73"/>
        <v>0.18900000000000006</v>
      </c>
      <c r="Q220" s="15">
        <f t="shared" si="80"/>
        <v>3.3</v>
      </c>
      <c r="R220" s="15"/>
      <c r="S220" s="15">
        <v>3.4889999999999999</v>
      </c>
      <c r="T220" s="15">
        <f t="shared" si="74"/>
        <v>3.3</v>
      </c>
      <c r="U220" s="15"/>
      <c r="V220" s="15">
        <f t="shared" si="75"/>
        <v>0</v>
      </c>
      <c r="W220" s="15">
        <f t="shared" si="76"/>
        <v>0</v>
      </c>
      <c r="X220" s="15"/>
      <c r="Y220" s="15"/>
      <c r="Z220" s="15"/>
      <c r="AA220" s="15"/>
      <c r="AB220" s="16"/>
      <c r="AC220" s="17" t="s">
        <v>22</v>
      </c>
      <c r="AD220" s="18">
        <v>0</v>
      </c>
      <c r="AE220" s="19"/>
      <c r="AF220" s="19">
        <v>1.5</v>
      </c>
      <c r="AG220" s="20">
        <v>1.8</v>
      </c>
      <c r="AH220" s="20">
        <f t="shared" si="77"/>
        <v>3.3</v>
      </c>
      <c r="AI220" s="20">
        <v>0</v>
      </c>
    </row>
    <row r="221" spans="1:35" ht="42.75" x14ac:dyDescent="0.25">
      <c r="A221" s="10" t="s">
        <v>235</v>
      </c>
      <c r="B221" s="11">
        <v>27793923</v>
      </c>
      <c r="C221" s="12" t="s">
        <v>236</v>
      </c>
      <c r="D221" s="11">
        <v>4284929</v>
      </c>
      <c r="E221" s="11" t="s">
        <v>52</v>
      </c>
      <c r="F221" s="11">
        <v>2015</v>
      </c>
      <c r="G221" s="13" t="s">
        <v>21</v>
      </c>
      <c r="H221" s="14">
        <v>6.5</v>
      </c>
      <c r="I221" s="15"/>
      <c r="J221" s="15"/>
      <c r="K221" s="15"/>
      <c r="L221" s="15">
        <v>0</v>
      </c>
      <c r="M221" s="15">
        <v>0</v>
      </c>
      <c r="N221" s="15">
        <v>8.4440000000000008</v>
      </c>
      <c r="O221" s="15">
        <f t="shared" si="81"/>
        <v>8.4440000000000008</v>
      </c>
      <c r="P221" s="15">
        <f t="shared" si="73"/>
        <v>1.9440000000000008</v>
      </c>
      <c r="Q221" s="15">
        <f t="shared" si="80"/>
        <v>6.5</v>
      </c>
      <c r="R221" s="15"/>
      <c r="S221" s="15">
        <v>8.4440000000000008</v>
      </c>
      <c r="T221" s="15">
        <f t="shared" si="74"/>
        <v>6.5</v>
      </c>
      <c r="U221" s="15"/>
      <c r="V221" s="15">
        <f t="shared" si="75"/>
        <v>0</v>
      </c>
      <c r="W221" s="15">
        <f t="shared" si="76"/>
        <v>0</v>
      </c>
      <c r="X221" s="15"/>
      <c r="Y221" s="15"/>
      <c r="Z221" s="15"/>
      <c r="AA221" s="15"/>
      <c r="AB221" s="16"/>
      <c r="AC221" s="17" t="s">
        <v>22</v>
      </c>
      <c r="AD221" s="18">
        <v>0</v>
      </c>
      <c r="AE221" s="19"/>
      <c r="AF221" s="19">
        <v>6</v>
      </c>
      <c r="AG221" s="20">
        <v>0.5</v>
      </c>
      <c r="AH221" s="20">
        <f t="shared" si="77"/>
        <v>6.5</v>
      </c>
      <c r="AI221" s="20">
        <v>0</v>
      </c>
    </row>
    <row r="222" spans="1:35" ht="42.75" x14ac:dyDescent="0.25">
      <c r="A222" s="10" t="s">
        <v>237</v>
      </c>
      <c r="B222" s="11">
        <v>69746338</v>
      </c>
      <c r="C222" s="12" t="s">
        <v>238</v>
      </c>
      <c r="D222" s="11">
        <v>1181164</v>
      </c>
      <c r="E222" s="11" t="s">
        <v>20</v>
      </c>
      <c r="F222" s="11">
        <v>2015</v>
      </c>
      <c r="G222" s="13" t="s">
        <v>21</v>
      </c>
      <c r="H222" s="14">
        <v>7.0519999999999996</v>
      </c>
      <c r="I222" s="15"/>
      <c r="J222" s="15"/>
      <c r="K222" s="15"/>
      <c r="L222" s="15">
        <v>0</v>
      </c>
      <c r="M222" s="15">
        <v>0</v>
      </c>
      <c r="N222" s="15">
        <v>7.0919999999999996</v>
      </c>
      <c r="O222" s="15">
        <f t="shared" si="81"/>
        <v>7.0919999999999996</v>
      </c>
      <c r="P222" s="15">
        <f t="shared" si="73"/>
        <v>4.0000000000000036E-2</v>
      </c>
      <c r="Q222" s="15">
        <f t="shared" si="80"/>
        <v>7.0519999999999996</v>
      </c>
      <c r="R222" s="15"/>
      <c r="S222" s="15">
        <v>7.0919999999999996</v>
      </c>
      <c r="T222" s="15">
        <f t="shared" si="74"/>
        <v>7.0519999999999996</v>
      </c>
      <c r="U222" s="15"/>
      <c r="V222" s="15">
        <f t="shared" si="75"/>
        <v>0</v>
      </c>
      <c r="W222" s="15">
        <f t="shared" si="76"/>
        <v>0</v>
      </c>
      <c r="X222" s="15"/>
      <c r="Y222" s="15"/>
      <c r="Z222" s="15"/>
      <c r="AA222" s="15"/>
      <c r="AB222" s="16"/>
      <c r="AC222" s="17" t="s">
        <v>22</v>
      </c>
      <c r="AD222" s="18">
        <v>0</v>
      </c>
      <c r="AE222" s="19"/>
      <c r="AF222" s="19">
        <v>7.0519999999999996</v>
      </c>
      <c r="AG222" s="20">
        <v>0</v>
      </c>
      <c r="AH222" s="20">
        <f t="shared" si="77"/>
        <v>7.0519999999999996</v>
      </c>
      <c r="AI222" s="20">
        <v>0</v>
      </c>
    </row>
    <row r="223" spans="1:35" ht="42.75" x14ac:dyDescent="0.25">
      <c r="A223" s="10" t="s">
        <v>239</v>
      </c>
      <c r="B223" s="11">
        <v>25843907</v>
      </c>
      <c r="C223" s="12" t="s">
        <v>240</v>
      </c>
      <c r="D223" s="11">
        <v>2983262</v>
      </c>
      <c r="E223" s="11" t="s">
        <v>25</v>
      </c>
      <c r="F223" s="11">
        <v>2015</v>
      </c>
      <c r="G223" s="13" t="s">
        <v>26</v>
      </c>
      <c r="H223" s="14">
        <v>0</v>
      </c>
      <c r="I223" s="15">
        <v>14</v>
      </c>
      <c r="J223" s="15"/>
      <c r="K223" s="15"/>
      <c r="L223" s="15">
        <v>14</v>
      </c>
      <c r="M223" s="15">
        <v>0</v>
      </c>
      <c r="N223" s="15">
        <v>7.3</v>
      </c>
      <c r="O223" s="15">
        <f>L223</f>
        <v>14</v>
      </c>
      <c r="P223" s="15">
        <f t="shared" si="73"/>
        <v>14</v>
      </c>
      <c r="Q223" s="15">
        <f t="shared" si="80"/>
        <v>0</v>
      </c>
      <c r="R223" s="15">
        <f>I223</f>
        <v>14</v>
      </c>
      <c r="S223" s="15">
        <v>14</v>
      </c>
      <c r="T223" s="15">
        <f t="shared" si="74"/>
        <v>0</v>
      </c>
      <c r="U223" s="15">
        <f>I223</f>
        <v>14</v>
      </c>
      <c r="V223" s="15">
        <f t="shared" si="75"/>
        <v>0</v>
      </c>
      <c r="W223" s="15">
        <f t="shared" si="76"/>
        <v>0</v>
      </c>
      <c r="X223" s="15"/>
      <c r="Y223" s="15"/>
      <c r="Z223" s="15"/>
      <c r="AA223" s="15"/>
      <c r="AB223" s="16"/>
      <c r="AC223" s="17" t="s">
        <v>22</v>
      </c>
      <c r="AD223" s="18">
        <v>0</v>
      </c>
      <c r="AE223" s="19">
        <v>1</v>
      </c>
      <c r="AF223" s="19">
        <v>0</v>
      </c>
      <c r="AG223" s="20">
        <v>0</v>
      </c>
      <c r="AH223" s="20">
        <f t="shared" si="77"/>
        <v>14</v>
      </c>
      <c r="AI223" s="20">
        <v>1</v>
      </c>
    </row>
    <row r="224" spans="1:35" ht="42.75" x14ac:dyDescent="0.25">
      <c r="A224" s="10" t="s">
        <v>239</v>
      </c>
      <c r="B224" s="11">
        <v>25843907</v>
      </c>
      <c r="C224" s="12" t="s">
        <v>240</v>
      </c>
      <c r="D224" s="11">
        <v>9085387</v>
      </c>
      <c r="E224" s="11" t="s">
        <v>49</v>
      </c>
      <c r="F224" s="11">
        <v>2015</v>
      </c>
      <c r="G224" s="13" t="s">
        <v>21</v>
      </c>
      <c r="H224" s="14">
        <v>5.75</v>
      </c>
      <c r="I224" s="15"/>
      <c r="J224" s="15"/>
      <c r="K224" s="15"/>
      <c r="L224" s="15">
        <v>0</v>
      </c>
      <c r="M224" s="15">
        <v>0</v>
      </c>
      <c r="N224" s="15">
        <v>5.75</v>
      </c>
      <c r="O224" s="15">
        <f t="shared" ref="O224:O236" si="82">N224</f>
        <v>5.75</v>
      </c>
      <c r="P224" s="15">
        <f t="shared" si="73"/>
        <v>0</v>
      </c>
      <c r="Q224" s="15">
        <f t="shared" si="80"/>
        <v>5.75</v>
      </c>
      <c r="R224" s="15"/>
      <c r="S224" s="15">
        <v>5.75</v>
      </c>
      <c r="T224" s="15">
        <f t="shared" si="74"/>
        <v>5.75</v>
      </c>
      <c r="U224" s="15"/>
      <c r="V224" s="15">
        <f t="shared" si="75"/>
        <v>0</v>
      </c>
      <c r="W224" s="15">
        <f t="shared" si="76"/>
        <v>0</v>
      </c>
      <c r="X224" s="15"/>
      <c r="Y224" s="15"/>
      <c r="Z224" s="15"/>
      <c r="AA224" s="15"/>
      <c r="AB224" s="16"/>
      <c r="AC224" s="17" t="s">
        <v>22</v>
      </c>
      <c r="AD224" s="18">
        <v>0</v>
      </c>
      <c r="AE224" s="19"/>
      <c r="AF224" s="19">
        <v>5.75</v>
      </c>
      <c r="AG224" s="20">
        <v>0</v>
      </c>
      <c r="AH224" s="20">
        <f t="shared" si="77"/>
        <v>5.75</v>
      </c>
      <c r="AI224" s="20">
        <v>0</v>
      </c>
    </row>
    <row r="225" spans="1:35" ht="42.75" x14ac:dyDescent="0.25">
      <c r="A225" s="10" t="s">
        <v>239</v>
      </c>
      <c r="B225" s="11">
        <v>25843907</v>
      </c>
      <c r="C225" s="12" t="s">
        <v>240</v>
      </c>
      <c r="D225" s="11">
        <v>4911368</v>
      </c>
      <c r="E225" s="11" t="s">
        <v>73</v>
      </c>
      <c r="F225" s="11">
        <v>2015</v>
      </c>
      <c r="G225" s="13" t="s">
        <v>21</v>
      </c>
      <c r="H225" s="14">
        <v>3</v>
      </c>
      <c r="I225" s="15"/>
      <c r="J225" s="15"/>
      <c r="K225" s="15"/>
      <c r="L225" s="15">
        <v>0</v>
      </c>
      <c r="M225" s="15">
        <v>0</v>
      </c>
      <c r="N225" s="15">
        <v>3</v>
      </c>
      <c r="O225" s="15">
        <f t="shared" si="82"/>
        <v>3</v>
      </c>
      <c r="P225" s="15">
        <f t="shared" si="73"/>
        <v>0</v>
      </c>
      <c r="Q225" s="15">
        <f t="shared" si="80"/>
        <v>3</v>
      </c>
      <c r="R225" s="15"/>
      <c r="S225" s="15">
        <v>3</v>
      </c>
      <c r="T225" s="15">
        <f t="shared" si="74"/>
        <v>3</v>
      </c>
      <c r="U225" s="15"/>
      <c r="V225" s="15">
        <f t="shared" si="75"/>
        <v>0</v>
      </c>
      <c r="W225" s="15">
        <f t="shared" si="76"/>
        <v>0</v>
      </c>
      <c r="X225" s="15"/>
      <c r="Y225" s="15"/>
      <c r="Z225" s="15"/>
      <c r="AA225" s="15"/>
      <c r="AB225" s="16"/>
      <c r="AC225" s="17" t="s">
        <v>22</v>
      </c>
      <c r="AD225" s="18">
        <v>0</v>
      </c>
      <c r="AE225" s="19"/>
      <c r="AF225" s="19">
        <v>3</v>
      </c>
      <c r="AG225" s="20">
        <v>0</v>
      </c>
      <c r="AH225" s="20">
        <f t="shared" si="77"/>
        <v>3</v>
      </c>
      <c r="AI225" s="20">
        <v>0</v>
      </c>
    </row>
    <row r="226" spans="1:35" ht="42.75" x14ac:dyDescent="0.25">
      <c r="A226" s="10" t="s">
        <v>239</v>
      </c>
      <c r="B226" s="11">
        <v>25843907</v>
      </c>
      <c r="C226" s="12" t="s">
        <v>240</v>
      </c>
      <c r="D226" s="11">
        <v>8101789</v>
      </c>
      <c r="E226" s="11" t="s">
        <v>170</v>
      </c>
      <c r="F226" s="11">
        <v>2015</v>
      </c>
      <c r="G226" s="13" t="s">
        <v>21</v>
      </c>
      <c r="H226" s="14">
        <v>0.7</v>
      </c>
      <c r="I226" s="15"/>
      <c r="J226" s="15"/>
      <c r="K226" s="15"/>
      <c r="L226" s="15">
        <v>1</v>
      </c>
      <c r="M226" s="15">
        <v>0</v>
      </c>
      <c r="N226" s="15">
        <v>0.7</v>
      </c>
      <c r="O226" s="15">
        <f t="shared" si="82"/>
        <v>0.7</v>
      </c>
      <c r="P226" s="15">
        <f t="shared" si="73"/>
        <v>0</v>
      </c>
      <c r="Q226" s="15">
        <f t="shared" si="80"/>
        <v>0.7</v>
      </c>
      <c r="R226" s="15"/>
      <c r="S226" s="15">
        <v>0.7</v>
      </c>
      <c r="T226" s="15">
        <f t="shared" si="74"/>
        <v>0.7</v>
      </c>
      <c r="U226" s="15"/>
      <c r="V226" s="15">
        <f t="shared" si="75"/>
        <v>0</v>
      </c>
      <c r="W226" s="15">
        <f t="shared" si="76"/>
        <v>0</v>
      </c>
      <c r="X226" s="15"/>
      <c r="Y226" s="15"/>
      <c r="Z226" s="15"/>
      <c r="AA226" s="15"/>
      <c r="AB226" s="16"/>
      <c r="AC226" s="17" t="s">
        <v>22</v>
      </c>
      <c r="AD226" s="18">
        <v>0</v>
      </c>
      <c r="AE226" s="19"/>
      <c r="AF226" s="19">
        <v>0.7</v>
      </c>
      <c r="AG226" s="20">
        <v>0</v>
      </c>
      <c r="AH226" s="20">
        <f t="shared" si="77"/>
        <v>0.7</v>
      </c>
      <c r="AI226" s="20">
        <v>0</v>
      </c>
    </row>
    <row r="227" spans="1:35" ht="42.75" x14ac:dyDescent="0.25">
      <c r="A227" s="10" t="s">
        <v>239</v>
      </c>
      <c r="B227" s="11">
        <v>25843907</v>
      </c>
      <c r="C227" s="12" t="s">
        <v>240</v>
      </c>
      <c r="D227" s="11">
        <v>9312308</v>
      </c>
      <c r="E227" s="11" t="s">
        <v>29</v>
      </c>
      <c r="F227" s="11">
        <v>2015</v>
      </c>
      <c r="G227" s="13" t="s">
        <v>21</v>
      </c>
      <c r="H227" s="14">
        <v>3.0489999999999999</v>
      </c>
      <c r="I227" s="15"/>
      <c r="J227" s="15"/>
      <c r="K227" s="15"/>
      <c r="L227" s="15">
        <v>0</v>
      </c>
      <c r="M227" s="15">
        <v>0</v>
      </c>
      <c r="N227" s="15">
        <v>3.05</v>
      </c>
      <c r="O227" s="15">
        <f t="shared" si="82"/>
        <v>3.05</v>
      </c>
      <c r="P227" s="15">
        <f t="shared" si="73"/>
        <v>9.9999999999988987E-4</v>
      </c>
      <c r="Q227" s="15">
        <f t="shared" si="80"/>
        <v>3.0489999999999999</v>
      </c>
      <c r="R227" s="15"/>
      <c r="S227" s="15">
        <v>3.05</v>
      </c>
      <c r="T227" s="15">
        <f t="shared" si="74"/>
        <v>3.0489999999999999</v>
      </c>
      <c r="U227" s="15"/>
      <c r="V227" s="15">
        <f t="shared" si="75"/>
        <v>0</v>
      </c>
      <c r="W227" s="15">
        <f t="shared" si="76"/>
        <v>0</v>
      </c>
      <c r="X227" s="15"/>
      <c r="Y227" s="15"/>
      <c r="Z227" s="15"/>
      <c r="AA227" s="15"/>
      <c r="AB227" s="16"/>
      <c r="AC227" s="17" t="s">
        <v>22</v>
      </c>
      <c r="AD227" s="18">
        <v>0</v>
      </c>
      <c r="AE227" s="19"/>
      <c r="AF227" s="19">
        <v>3.0489999999999999</v>
      </c>
      <c r="AG227" s="20">
        <v>0</v>
      </c>
      <c r="AH227" s="20">
        <f t="shared" si="77"/>
        <v>3.0489999999999999</v>
      </c>
      <c r="AI227" s="20">
        <v>0</v>
      </c>
    </row>
    <row r="228" spans="1:35" ht="42.75" x14ac:dyDescent="0.25">
      <c r="A228" s="10" t="s">
        <v>239</v>
      </c>
      <c r="B228" s="11">
        <v>25843907</v>
      </c>
      <c r="C228" s="12" t="s">
        <v>240</v>
      </c>
      <c r="D228" s="11">
        <v>5515996</v>
      </c>
      <c r="E228" s="11" t="s">
        <v>36</v>
      </c>
      <c r="F228" s="11">
        <v>2015</v>
      </c>
      <c r="G228" s="13" t="s">
        <v>21</v>
      </c>
      <c r="H228" s="14">
        <v>1.1000000000000001</v>
      </c>
      <c r="I228" s="15"/>
      <c r="J228" s="15"/>
      <c r="K228" s="15"/>
      <c r="L228" s="15">
        <v>0</v>
      </c>
      <c r="M228" s="15">
        <v>0</v>
      </c>
      <c r="N228" s="15">
        <v>1.1000000000000001</v>
      </c>
      <c r="O228" s="15">
        <f t="shared" si="82"/>
        <v>1.1000000000000001</v>
      </c>
      <c r="P228" s="15">
        <f t="shared" si="73"/>
        <v>0</v>
      </c>
      <c r="Q228" s="15">
        <f t="shared" si="80"/>
        <v>1.1000000000000001</v>
      </c>
      <c r="R228" s="15"/>
      <c r="S228" s="15">
        <v>1.1000000000000001</v>
      </c>
      <c r="T228" s="15">
        <f t="shared" si="74"/>
        <v>1.1000000000000001</v>
      </c>
      <c r="U228" s="15"/>
      <c r="V228" s="15">
        <f t="shared" si="75"/>
        <v>0</v>
      </c>
      <c r="W228" s="15">
        <f t="shared" si="76"/>
        <v>0</v>
      </c>
      <c r="X228" s="15"/>
      <c r="Y228" s="15"/>
      <c r="Z228" s="15"/>
      <c r="AA228" s="15"/>
      <c r="AB228" s="16"/>
      <c r="AC228" s="17" t="s">
        <v>22</v>
      </c>
      <c r="AD228" s="18">
        <v>0</v>
      </c>
      <c r="AE228" s="19"/>
      <c r="AF228" s="19">
        <v>1.1000000000000001</v>
      </c>
      <c r="AG228" s="20">
        <v>0</v>
      </c>
      <c r="AH228" s="20">
        <f t="shared" si="77"/>
        <v>1.1000000000000001</v>
      </c>
      <c r="AI228" s="20">
        <v>0</v>
      </c>
    </row>
    <row r="229" spans="1:35" ht="42.75" x14ac:dyDescent="0.25">
      <c r="A229" s="10" t="s">
        <v>239</v>
      </c>
      <c r="B229" s="11">
        <v>25843907</v>
      </c>
      <c r="C229" s="12" t="s">
        <v>240</v>
      </c>
      <c r="D229" s="11">
        <v>7177532</v>
      </c>
      <c r="E229" s="11" t="s">
        <v>58</v>
      </c>
      <c r="F229" s="11">
        <v>2015</v>
      </c>
      <c r="G229" s="13" t="s">
        <v>21</v>
      </c>
      <c r="H229" s="14">
        <v>7</v>
      </c>
      <c r="I229" s="15"/>
      <c r="J229" s="15"/>
      <c r="K229" s="15"/>
      <c r="L229" s="15">
        <v>10</v>
      </c>
      <c r="M229" s="15">
        <v>0</v>
      </c>
      <c r="N229" s="15">
        <v>8</v>
      </c>
      <c r="O229" s="15">
        <f t="shared" si="82"/>
        <v>8</v>
      </c>
      <c r="P229" s="15">
        <f t="shared" si="73"/>
        <v>1</v>
      </c>
      <c r="Q229" s="15">
        <f t="shared" si="80"/>
        <v>7</v>
      </c>
      <c r="R229" s="15"/>
      <c r="S229" s="15">
        <v>8</v>
      </c>
      <c r="T229" s="15">
        <f t="shared" si="74"/>
        <v>7</v>
      </c>
      <c r="U229" s="15"/>
      <c r="V229" s="15">
        <f t="shared" si="75"/>
        <v>0</v>
      </c>
      <c r="W229" s="15">
        <f t="shared" si="76"/>
        <v>0</v>
      </c>
      <c r="X229" s="15"/>
      <c r="Y229" s="15"/>
      <c r="Z229" s="15"/>
      <c r="AA229" s="15"/>
      <c r="AB229" s="16"/>
      <c r="AC229" s="17" t="s">
        <v>22</v>
      </c>
      <c r="AD229" s="18">
        <v>0</v>
      </c>
      <c r="AE229" s="19"/>
      <c r="AF229" s="19">
        <v>7</v>
      </c>
      <c r="AG229" s="20">
        <v>0</v>
      </c>
      <c r="AH229" s="20">
        <f t="shared" si="77"/>
        <v>7</v>
      </c>
      <c r="AI229" s="20">
        <v>0</v>
      </c>
    </row>
    <row r="230" spans="1:35" ht="42.75" x14ac:dyDescent="0.25">
      <c r="A230" s="10" t="s">
        <v>239</v>
      </c>
      <c r="B230" s="11">
        <v>25843907</v>
      </c>
      <c r="C230" s="12" t="s">
        <v>240</v>
      </c>
      <c r="D230" s="11">
        <v>6173359</v>
      </c>
      <c r="E230" s="11" t="s">
        <v>52</v>
      </c>
      <c r="F230" s="11">
        <v>2015</v>
      </c>
      <c r="G230" s="13" t="s">
        <v>21</v>
      </c>
      <c r="H230" s="14">
        <v>9.9</v>
      </c>
      <c r="I230" s="15"/>
      <c r="J230" s="15"/>
      <c r="K230" s="15"/>
      <c r="L230" s="15">
        <v>0</v>
      </c>
      <c r="M230" s="15">
        <v>0</v>
      </c>
      <c r="N230" s="15">
        <v>10.15</v>
      </c>
      <c r="O230" s="15">
        <f t="shared" si="82"/>
        <v>10.15</v>
      </c>
      <c r="P230" s="15">
        <f t="shared" si="73"/>
        <v>0.25</v>
      </c>
      <c r="Q230" s="15">
        <f t="shared" si="80"/>
        <v>9.9</v>
      </c>
      <c r="R230" s="15"/>
      <c r="S230" s="15">
        <v>10.15</v>
      </c>
      <c r="T230" s="15">
        <f t="shared" si="74"/>
        <v>9.9</v>
      </c>
      <c r="U230" s="15"/>
      <c r="V230" s="15">
        <f t="shared" si="75"/>
        <v>0</v>
      </c>
      <c r="W230" s="15">
        <f t="shared" si="76"/>
        <v>0</v>
      </c>
      <c r="X230" s="15"/>
      <c r="Y230" s="15"/>
      <c r="Z230" s="15"/>
      <c r="AA230" s="15"/>
      <c r="AB230" s="16"/>
      <c r="AC230" s="17" t="s">
        <v>22</v>
      </c>
      <c r="AD230" s="18">
        <v>0</v>
      </c>
      <c r="AE230" s="19"/>
      <c r="AF230" s="19">
        <v>9.9</v>
      </c>
      <c r="AG230" s="20">
        <v>0</v>
      </c>
      <c r="AH230" s="20">
        <f t="shared" si="77"/>
        <v>9.9</v>
      </c>
      <c r="AI230" s="20">
        <v>0</v>
      </c>
    </row>
    <row r="231" spans="1:35" ht="42.75" x14ac:dyDescent="0.25">
      <c r="A231" s="10" t="s">
        <v>239</v>
      </c>
      <c r="B231" s="11">
        <v>25843907</v>
      </c>
      <c r="C231" s="12" t="s">
        <v>240</v>
      </c>
      <c r="D231" s="11">
        <v>4944201</v>
      </c>
      <c r="E231" s="11" t="s">
        <v>80</v>
      </c>
      <c r="F231" s="11">
        <v>2017</v>
      </c>
      <c r="G231" s="13" t="s">
        <v>21</v>
      </c>
      <c r="H231" s="14">
        <v>1.3</v>
      </c>
      <c r="I231" s="15"/>
      <c r="J231" s="15"/>
      <c r="K231" s="15"/>
      <c r="L231" s="15">
        <v>0</v>
      </c>
      <c r="M231" s="15">
        <v>0</v>
      </c>
      <c r="N231" s="15">
        <v>3.875</v>
      </c>
      <c r="O231" s="15">
        <f t="shared" si="82"/>
        <v>3.875</v>
      </c>
      <c r="P231" s="15">
        <f t="shared" si="73"/>
        <v>2.5750000000000002</v>
      </c>
      <c r="Q231" s="15">
        <f t="shared" si="80"/>
        <v>1.3</v>
      </c>
      <c r="R231" s="15"/>
      <c r="S231" s="15">
        <v>3.875</v>
      </c>
      <c r="T231" s="15">
        <f t="shared" si="74"/>
        <v>1.3</v>
      </c>
      <c r="U231" s="15"/>
      <c r="V231" s="15">
        <f t="shared" si="75"/>
        <v>0</v>
      </c>
      <c r="W231" s="15">
        <f t="shared" si="76"/>
        <v>0</v>
      </c>
      <c r="X231" s="15"/>
      <c r="Y231" s="15"/>
      <c r="Z231" s="15"/>
      <c r="AA231" s="15"/>
      <c r="AB231" s="16"/>
      <c r="AC231" s="17" t="s">
        <v>22</v>
      </c>
      <c r="AD231" s="18">
        <v>0</v>
      </c>
      <c r="AE231" s="19"/>
      <c r="AF231" s="19">
        <v>1.3</v>
      </c>
      <c r="AG231" s="20">
        <v>0</v>
      </c>
      <c r="AH231" s="20">
        <f t="shared" si="77"/>
        <v>1.3</v>
      </c>
      <c r="AI231" s="20">
        <v>0</v>
      </c>
    </row>
    <row r="232" spans="1:35" ht="42.75" x14ac:dyDescent="0.25">
      <c r="A232" s="10" t="s">
        <v>241</v>
      </c>
      <c r="B232" s="11">
        <v>70100691</v>
      </c>
      <c r="C232" s="12" t="s">
        <v>242</v>
      </c>
      <c r="D232" s="11">
        <v>5079425</v>
      </c>
      <c r="E232" s="11" t="s">
        <v>68</v>
      </c>
      <c r="F232" s="11">
        <v>2015</v>
      </c>
      <c r="G232" s="13" t="s">
        <v>21</v>
      </c>
      <c r="H232" s="14">
        <v>3.5</v>
      </c>
      <c r="I232" s="15"/>
      <c r="J232" s="15"/>
      <c r="K232" s="15"/>
      <c r="L232" s="15">
        <v>0</v>
      </c>
      <c r="M232" s="15">
        <v>0</v>
      </c>
      <c r="N232" s="15">
        <v>3.5</v>
      </c>
      <c r="O232" s="15">
        <f t="shared" si="82"/>
        <v>3.5</v>
      </c>
      <c r="P232" s="15">
        <f t="shared" si="73"/>
        <v>0</v>
      </c>
      <c r="Q232" s="15">
        <f t="shared" si="80"/>
        <v>3.5</v>
      </c>
      <c r="R232" s="15"/>
      <c r="S232" s="15">
        <v>3.5</v>
      </c>
      <c r="T232" s="15">
        <f t="shared" si="74"/>
        <v>3.5</v>
      </c>
      <c r="U232" s="15"/>
      <c r="V232" s="15">
        <f t="shared" si="75"/>
        <v>0</v>
      </c>
      <c r="W232" s="15">
        <f t="shared" si="76"/>
        <v>0</v>
      </c>
      <c r="X232" s="15"/>
      <c r="Y232" s="15"/>
      <c r="Z232" s="15"/>
      <c r="AA232" s="15"/>
      <c r="AB232" s="16"/>
      <c r="AC232" s="17" t="s">
        <v>22</v>
      </c>
      <c r="AD232" s="18">
        <v>0</v>
      </c>
      <c r="AE232" s="19"/>
      <c r="AF232" s="19">
        <v>3.5</v>
      </c>
      <c r="AG232" s="20">
        <v>0</v>
      </c>
      <c r="AH232" s="20">
        <f t="shared" si="77"/>
        <v>3.5</v>
      </c>
      <c r="AI232" s="20">
        <v>0</v>
      </c>
    </row>
    <row r="233" spans="1:35" ht="42.75" x14ac:dyDescent="0.25">
      <c r="A233" s="10" t="s">
        <v>241</v>
      </c>
      <c r="B233" s="11">
        <v>70100691</v>
      </c>
      <c r="C233" s="12" t="s">
        <v>242</v>
      </c>
      <c r="D233" s="11">
        <v>1979239</v>
      </c>
      <c r="E233" s="11" t="s">
        <v>33</v>
      </c>
      <c r="F233" s="11">
        <v>2015</v>
      </c>
      <c r="G233" s="13" t="s">
        <v>21</v>
      </c>
      <c r="H233" s="14">
        <v>4.6500000000000004</v>
      </c>
      <c r="I233" s="15"/>
      <c r="J233" s="15"/>
      <c r="K233" s="15"/>
      <c r="L233" s="15">
        <v>0</v>
      </c>
      <c r="M233" s="15">
        <v>0</v>
      </c>
      <c r="N233" s="15">
        <v>4.6500000000000004</v>
      </c>
      <c r="O233" s="15">
        <f t="shared" si="82"/>
        <v>4.6500000000000004</v>
      </c>
      <c r="P233" s="15">
        <f t="shared" si="73"/>
        <v>0</v>
      </c>
      <c r="Q233" s="15">
        <f t="shared" si="80"/>
        <v>4.6500000000000004</v>
      </c>
      <c r="R233" s="15"/>
      <c r="S233" s="15">
        <v>4.6500000000000004</v>
      </c>
      <c r="T233" s="15">
        <f t="shared" si="74"/>
        <v>4.6500000000000004</v>
      </c>
      <c r="U233" s="15"/>
      <c r="V233" s="15">
        <f t="shared" si="75"/>
        <v>0</v>
      </c>
      <c r="W233" s="15">
        <f t="shared" si="76"/>
        <v>0</v>
      </c>
      <c r="X233" s="15"/>
      <c r="Y233" s="15"/>
      <c r="Z233" s="15"/>
      <c r="AA233" s="15"/>
      <c r="AB233" s="16"/>
      <c r="AC233" s="17" t="s">
        <v>22</v>
      </c>
      <c r="AD233" s="18">
        <v>0</v>
      </c>
      <c r="AE233" s="19"/>
      <c r="AF233" s="19">
        <v>4.6500000000000004</v>
      </c>
      <c r="AG233" s="20">
        <v>0</v>
      </c>
      <c r="AH233" s="20">
        <f t="shared" si="77"/>
        <v>4.6500000000000004</v>
      </c>
      <c r="AI233" s="20">
        <v>0</v>
      </c>
    </row>
    <row r="234" spans="1:35" ht="42.75" x14ac:dyDescent="0.25">
      <c r="A234" s="10" t="s">
        <v>243</v>
      </c>
      <c r="B234" s="11">
        <v>26538181</v>
      </c>
      <c r="C234" s="12" t="s">
        <v>244</v>
      </c>
      <c r="D234" s="11">
        <v>1265392</v>
      </c>
      <c r="E234" s="11" t="s">
        <v>29</v>
      </c>
      <c r="F234" s="11">
        <v>2015</v>
      </c>
      <c r="G234" s="13" t="s">
        <v>21</v>
      </c>
      <c r="H234" s="14">
        <v>3.149</v>
      </c>
      <c r="I234" s="15"/>
      <c r="J234" s="15"/>
      <c r="K234" s="15"/>
      <c r="L234" s="15">
        <v>0</v>
      </c>
      <c r="M234" s="15">
        <v>0</v>
      </c>
      <c r="N234" s="15">
        <v>4.5869999999999997</v>
      </c>
      <c r="O234" s="15">
        <f t="shared" si="82"/>
        <v>4.5869999999999997</v>
      </c>
      <c r="P234" s="15">
        <f t="shared" si="73"/>
        <v>1.4379999999999997</v>
      </c>
      <c r="Q234" s="15">
        <f t="shared" si="80"/>
        <v>3.149</v>
      </c>
      <c r="R234" s="15"/>
      <c r="S234" s="15">
        <v>4.5869999999999997</v>
      </c>
      <c r="T234" s="15">
        <f t="shared" si="74"/>
        <v>3.149</v>
      </c>
      <c r="U234" s="15"/>
      <c r="V234" s="15">
        <f t="shared" si="75"/>
        <v>0</v>
      </c>
      <c r="W234" s="15">
        <f t="shared" si="76"/>
        <v>0</v>
      </c>
      <c r="X234" s="15"/>
      <c r="Y234" s="15"/>
      <c r="Z234" s="15"/>
      <c r="AA234" s="15"/>
      <c r="AB234" s="16"/>
      <c r="AC234" s="17" t="s">
        <v>22</v>
      </c>
      <c r="AD234" s="18">
        <v>0</v>
      </c>
      <c r="AE234" s="19"/>
      <c r="AF234" s="19">
        <v>3.149</v>
      </c>
      <c r="AG234" s="20">
        <v>0</v>
      </c>
      <c r="AH234" s="20">
        <f t="shared" si="77"/>
        <v>3.149</v>
      </c>
      <c r="AI234" s="20">
        <v>0</v>
      </c>
    </row>
    <row r="235" spans="1:35" ht="57" x14ac:dyDescent="0.25">
      <c r="A235" s="10" t="s">
        <v>245</v>
      </c>
      <c r="B235" s="11">
        <v>67338763</v>
      </c>
      <c r="C235" s="12" t="s">
        <v>246</v>
      </c>
      <c r="D235" s="11">
        <v>1933279</v>
      </c>
      <c r="E235" s="11" t="s">
        <v>153</v>
      </c>
      <c r="F235" s="11">
        <v>2015</v>
      </c>
      <c r="G235" s="13" t="s">
        <v>21</v>
      </c>
      <c r="H235" s="14">
        <v>1.45</v>
      </c>
      <c r="I235" s="15"/>
      <c r="J235" s="15"/>
      <c r="K235" s="15"/>
      <c r="L235" s="15">
        <v>0</v>
      </c>
      <c r="M235" s="15">
        <v>0</v>
      </c>
      <c r="N235" s="15">
        <v>1.45</v>
      </c>
      <c r="O235" s="15">
        <f t="shared" si="82"/>
        <v>1.45</v>
      </c>
      <c r="P235" s="15">
        <f t="shared" si="73"/>
        <v>0</v>
      </c>
      <c r="Q235" s="15">
        <f t="shared" si="80"/>
        <v>1.45</v>
      </c>
      <c r="R235" s="15"/>
      <c r="S235" s="15">
        <v>1.45</v>
      </c>
      <c r="T235" s="15">
        <f t="shared" si="74"/>
        <v>1.45</v>
      </c>
      <c r="U235" s="15"/>
      <c r="V235" s="15">
        <f t="shared" si="75"/>
        <v>0</v>
      </c>
      <c r="W235" s="15">
        <f t="shared" si="76"/>
        <v>0</v>
      </c>
      <c r="X235" s="15"/>
      <c r="Y235" s="15"/>
      <c r="Z235" s="15"/>
      <c r="AA235" s="15"/>
      <c r="AB235" s="16"/>
      <c r="AC235" s="17" t="s">
        <v>22</v>
      </c>
      <c r="AD235" s="18">
        <v>0</v>
      </c>
      <c r="AE235" s="19"/>
      <c r="AF235" s="19">
        <v>1.45</v>
      </c>
      <c r="AG235" s="20">
        <v>0</v>
      </c>
      <c r="AH235" s="20">
        <f t="shared" si="77"/>
        <v>1.45</v>
      </c>
      <c r="AI235" s="20">
        <v>0</v>
      </c>
    </row>
    <row r="236" spans="1:35" ht="57" x14ac:dyDescent="0.25">
      <c r="A236" s="10" t="s">
        <v>245</v>
      </c>
      <c r="B236" s="11">
        <v>67338763</v>
      </c>
      <c r="C236" s="12" t="s">
        <v>246</v>
      </c>
      <c r="D236" s="11">
        <v>6356536</v>
      </c>
      <c r="E236" s="11" t="s">
        <v>80</v>
      </c>
      <c r="F236" s="11">
        <v>2015</v>
      </c>
      <c r="G236" s="13" t="s">
        <v>21</v>
      </c>
      <c r="H236" s="14">
        <v>1.45</v>
      </c>
      <c r="I236" s="15"/>
      <c r="J236" s="15"/>
      <c r="K236" s="15"/>
      <c r="L236" s="15">
        <v>0</v>
      </c>
      <c r="M236" s="15">
        <v>0</v>
      </c>
      <c r="N236" s="15">
        <v>1.45</v>
      </c>
      <c r="O236" s="15">
        <f t="shared" si="82"/>
        <v>1.45</v>
      </c>
      <c r="P236" s="15">
        <f t="shared" si="73"/>
        <v>0</v>
      </c>
      <c r="Q236" s="15">
        <f t="shared" si="80"/>
        <v>1.45</v>
      </c>
      <c r="R236" s="15"/>
      <c r="S236" s="15">
        <v>1.45</v>
      </c>
      <c r="T236" s="15">
        <f t="shared" si="74"/>
        <v>1.45</v>
      </c>
      <c r="U236" s="15"/>
      <c r="V236" s="15">
        <f t="shared" si="75"/>
        <v>0</v>
      </c>
      <c r="W236" s="15">
        <f t="shared" si="76"/>
        <v>0</v>
      </c>
      <c r="X236" s="15"/>
      <c r="Y236" s="15"/>
      <c r="Z236" s="15"/>
      <c r="AA236" s="15"/>
      <c r="AB236" s="16"/>
      <c r="AC236" s="17" t="s">
        <v>22</v>
      </c>
      <c r="AD236" s="18">
        <v>0</v>
      </c>
      <c r="AE236" s="19"/>
      <c r="AF236" s="19">
        <v>1.45</v>
      </c>
      <c r="AG236" s="20">
        <v>0</v>
      </c>
      <c r="AH236" s="20">
        <f t="shared" si="77"/>
        <v>1.45</v>
      </c>
      <c r="AI236" s="20">
        <v>0</v>
      </c>
    </row>
    <row r="237" spans="1:35" ht="28.5" x14ac:dyDescent="0.25">
      <c r="A237" s="10" t="s">
        <v>247</v>
      </c>
      <c r="B237" s="11">
        <v>75003988</v>
      </c>
      <c r="C237" s="12" t="s">
        <v>248</v>
      </c>
      <c r="D237" s="11">
        <v>6151236</v>
      </c>
      <c r="E237" s="11" t="s">
        <v>42</v>
      </c>
      <c r="F237" s="11">
        <v>2015</v>
      </c>
      <c r="G237" s="13" t="s">
        <v>26</v>
      </c>
      <c r="H237" s="14">
        <v>29</v>
      </c>
      <c r="I237" s="15"/>
      <c r="J237" s="15"/>
      <c r="K237" s="15"/>
      <c r="L237" s="15">
        <v>29</v>
      </c>
      <c r="M237" s="15">
        <v>0</v>
      </c>
      <c r="N237" s="15">
        <v>11.888</v>
      </c>
      <c r="O237" s="15">
        <f t="shared" ref="O237:O238" si="83">L237</f>
        <v>29</v>
      </c>
      <c r="P237" s="15">
        <f t="shared" si="73"/>
        <v>0</v>
      </c>
      <c r="Q237" s="15">
        <f t="shared" si="80"/>
        <v>29</v>
      </c>
      <c r="R237" s="15"/>
      <c r="S237" s="15">
        <v>29</v>
      </c>
      <c r="T237" s="15">
        <f t="shared" si="74"/>
        <v>29</v>
      </c>
      <c r="U237" s="15"/>
      <c r="V237" s="15">
        <f t="shared" si="75"/>
        <v>0</v>
      </c>
      <c r="W237" s="15">
        <f t="shared" si="76"/>
        <v>0</v>
      </c>
      <c r="X237" s="15"/>
      <c r="Y237" s="15"/>
      <c r="Z237" s="15"/>
      <c r="AA237" s="15"/>
      <c r="AB237" s="16"/>
      <c r="AC237" s="17" t="s">
        <v>22</v>
      </c>
      <c r="AD237" s="18">
        <v>1</v>
      </c>
      <c r="AE237" s="19"/>
      <c r="AF237" s="19">
        <v>39</v>
      </c>
      <c r="AG237" s="20">
        <v>-10</v>
      </c>
      <c r="AH237" s="20">
        <f t="shared" si="77"/>
        <v>29</v>
      </c>
      <c r="AI237" s="20">
        <v>0</v>
      </c>
    </row>
    <row r="238" spans="1:35" ht="28.5" x14ac:dyDescent="0.25">
      <c r="A238" s="10" t="s">
        <v>247</v>
      </c>
      <c r="B238" s="11">
        <v>75003988</v>
      </c>
      <c r="C238" s="12" t="s">
        <v>248</v>
      </c>
      <c r="D238" s="11">
        <v>8348519</v>
      </c>
      <c r="E238" s="11" t="s">
        <v>27</v>
      </c>
      <c r="F238" s="11">
        <v>2015</v>
      </c>
      <c r="G238" s="13" t="s">
        <v>26</v>
      </c>
      <c r="H238" s="14">
        <v>37</v>
      </c>
      <c r="I238" s="15"/>
      <c r="J238" s="15"/>
      <c r="K238" s="15"/>
      <c r="L238" s="15">
        <v>37</v>
      </c>
      <c r="M238" s="15">
        <v>0</v>
      </c>
      <c r="N238" s="15">
        <v>15.13</v>
      </c>
      <c r="O238" s="15">
        <f t="shared" si="83"/>
        <v>37</v>
      </c>
      <c r="P238" s="15">
        <f t="shared" si="73"/>
        <v>0</v>
      </c>
      <c r="Q238" s="15">
        <f t="shared" si="80"/>
        <v>37</v>
      </c>
      <c r="R238" s="15"/>
      <c r="S238" s="15">
        <v>37</v>
      </c>
      <c r="T238" s="15">
        <f t="shared" si="74"/>
        <v>37</v>
      </c>
      <c r="U238" s="15"/>
      <c r="V238" s="15">
        <f t="shared" si="75"/>
        <v>0</v>
      </c>
      <c r="W238" s="15">
        <f t="shared" si="76"/>
        <v>0</v>
      </c>
      <c r="X238" s="15"/>
      <c r="Y238" s="15"/>
      <c r="Z238" s="15"/>
      <c r="AA238" s="15"/>
      <c r="AB238" s="16"/>
      <c r="AC238" s="17" t="s">
        <v>22</v>
      </c>
      <c r="AD238" s="18">
        <v>1</v>
      </c>
      <c r="AE238" s="19"/>
      <c r="AF238" s="19">
        <v>30</v>
      </c>
      <c r="AG238" s="20">
        <v>7</v>
      </c>
      <c r="AH238" s="20">
        <f t="shared" si="77"/>
        <v>37</v>
      </c>
      <c r="AI238" s="20">
        <v>0</v>
      </c>
    </row>
    <row r="239" spans="1:35" ht="71.25" x14ac:dyDescent="0.25">
      <c r="A239" s="10" t="s">
        <v>249</v>
      </c>
      <c r="B239" s="11">
        <v>49559044</v>
      </c>
      <c r="C239" s="12" t="s">
        <v>250</v>
      </c>
      <c r="D239" s="11">
        <v>1623387</v>
      </c>
      <c r="E239" s="11" t="s">
        <v>52</v>
      </c>
      <c r="F239" s="11">
        <v>2015</v>
      </c>
      <c r="G239" s="13" t="s">
        <v>21</v>
      </c>
      <c r="H239" s="14">
        <v>10.9</v>
      </c>
      <c r="I239" s="15"/>
      <c r="J239" s="15"/>
      <c r="K239" s="15"/>
      <c r="L239" s="15">
        <v>0</v>
      </c>
      <c r="M239" s="15">
        <v>0</v>
      </c>
      <c r="N239" s="15">
        <v>11.186999999999999</v>
      </c>
      <c r="O239" s="15">
        <f t="shared" ref="O239:O240" si="84">N239</f>
        <v>11.186999999999999</v>
      </c>
      <c r="P239" s="15">
        <f t="shared" si="73"/>
        <v>0.28699999999999903</v>
      </c>
      <c r="Q239" s="15">
        <f t="shared" si="80"/>
        <v>10.9</v>
      </c>
      <c r="R239" s="15"/>
      <c r="S239" s="15">
        <v>11.186999999999999</v>
      </c>
      <c r="T239" s="15">
        <f t="shared" si="74"/>
        <v>10.9</v>
      </c>
      <c r="U239" s="15"/>
      <c r="V239" s="15">
        <f t="shared" si="75"/>
        <v>0</v>
      </c>
      <c r="W239" s="15">
        <f t="shared" si="76"/>
        <v>0</v>
      </c>
      <c r="X239" s="15"/>
      <c r="Y239" s="15"/>
      <c r="Z239" s="15"/>
      <c r="AA239" s="15"/>
      <c r="AB239" s="16"/>
      <c r="AC239" s="17" t="s">
        <v>22</v>
      </c>
      <c r="AD239" s="18">
        <v>0</v>
      </c>
      <c r="AE239" s="19"/>
      <c r="AF239" s="19">
        <v>9.5</v>
      </c>
      <c r="AG239" s="20">
        <v>1.4</v>
      </c>
      <c r="AH239" s="20">
        <f t="shared" si="77"/>
        <v>10.9</v>
      </c>
      <c r="AI239" s="20">
        <v>0</v>
      </c>
    </row>
    <row r="240" spans="1:35" ht="42.75" x14ac:dyDescent="0.25">
      <c r="A240" s="10" t="s">
        <v>251</v>
      </c>
      <c r="B240" s="11">
        <v>49558854</v>
      </c>
      <c r="C240" s="12" t="s">
        <v>252</v>
      </c>
      <c r="D240" s="11">
        <v>6433547</v>
      </c>
      <c r="E240" s="11" t="s">
        <v>49</v>
      </c>
      <c r="F240" s="11">
        <v>2015</v>
      </c>
      <c r="G240" s="13" t="s">
        <v>21</v>
      </c>
      <c r="H240" s="14">
        <v>6.4</v>
      </c>
      <c r="I240" s="15"/>
      <c r="J240" s="15"/>
      <c r="K240" s="15"/>
      <c r="L240" s="15">
        <v>0</v>
      </c>
      <c r="M240" s="15">
        <v>0</v>
      </c>
      <c r="N240" s="15">
        <v>7</v>
      </c>
      <c r="O240" s="15">
        <f t="shared" si="84"/>
        <v>7</v>
      </c>
      <c r="P240" s="15">
        <f t="shared" si="73"/>
        <v>0.59999999999999964</v>
      </c>
      <c r="Q240" s="15">
        <f t="shared" si="80"/>
        <v>6.4</v>
      </c>
      <c r="R240" s="15"/>
      <c r="S240" s="15">
        <v>7</v>
      </c>
      <c r="T240" s="15">
        <f t="shared" si="74"/>
        <v>6.4</v>
      </c>
      <c r="U240" s="15"/>
      <c r="V240" s="15">
        <f t="shared" si="75"/>
        <v>0</v>
      </c>
      <c r="W240" s="15">
        <f t="shared" si="76"/>
        <v>0</v>
      </c>
      <c r="X240" s="15"/>
      <c r="Y240" s="15"/>
      <c r="Z240" s="15"/>
      <c r="AA240" s="15"/>
      <c r="AB240" s="16"/>
      <c r="AC240" s="17" t="s">
        <v>22</v>
      </c>
      <c r="AD240" s="18">
        <v>0</v>
      </c>
      <c r="AE240" s="19"/>
      <c r="AF240" s="19">
        <v>6.4</v>
      </c>
      <c r="AG240" s="20">
        <v>0</v>
      </c>
      <c r="AH240" s="20">
        <f t="shared" si="77"/>
        <v>6.4</v>
      </c>
      <c r="AI240" s="20">
        <v>0</v>
      </c>
    </row>
    <row r="241" spans="1:35" ht="42.75" x14ac:dyDescent="0.25">
      <c r="A241" s="10" t="s">
        <v>251</v>
      </c>
      <c r="B241" s="11">
        <v>49558854</v>
      </c>
      <c r="C241" s="12" t="s">
        <v>252</v>
      </c>
      <c r="D241" s="11">
        <v>3742064</v>
      </c>
      <c r="E241" s="11" t="s">
        <v>42</v>
      </c>
      <c r="F241" s="11">
        <v>2015</v>
      </c>
      <c r="G241" s="13" t="s">
        <v>26</v>
      </c>
      <c r="H241" s="14">
        <v>40</v>
      </c>
      <c r="I241" s="15"/>
      <c r="J241" s="15"/>
      <c r="K241" s="15"/>
      <c r="L241" s="15">
        <v>40</v>
      </c>
      <c r="M241" s="15">
        <v>0</v>
      </c>
      <c r="N241" s="15">
        <v>26.100999999999999</v>
      </c>
      <c r="O241" s="15">
        <f t="shared" ref="O241:O242" si="85">L241</f>
        <v>40</v>
      </c>
      <c r="P241" s="15">
        <f t="shared" si="73"/>
        <v>0</v>
      </c>
      <c r="Q241" s="15">
        <f t="shared" si="80"/>
        <v>40</v>
      </c>
      <c r="R241" s="15"/>
      <c r="S241" s="15">
        <v>40</v>
      </c>
      <c r="T241" s="15">
        <f t="shared" si="74"/>
        <v>40</v>
      </c>
      <c r="U241" s="15"/>
      <c r="V241" s="15">
        <f t="shared" si="75"/>
        <v>0</v>
      </c>
      <c r="W241" s="15">
        <f t="shared" si="76"/>
        <v>0</v>
      </c>
      <c r="X241" s="15"/>
      <c r="Y241" s="15"/>
      <c r="Z241" s="15"/>
      <c r="AA241" s="15"/>
      <c r="AB241" s="16"/>
      <c r="AC241" s="17" t="s">
        <v>22</v>
      </c>
      <c r="AD241" s="18">
        <v>0</v>
      </c>
      <c r="AE241" s="19"/>
      <c r="AF241" s="19">
        <v>40</v>
      </c>
      <c r="AG241" s="20">
        <v>0</v>
      </c>
      <c r="AH241" s="20">
        <f t="shared" si="77"/>
        <v>40</v>
      </c>
      <c r="AI241" s="20">
        <v>0</v>
      </c>
    </row>
    <row r="242" spans="1:35" ht="42.75" x14ac:dyDescent="0.25">
      <c r="A242" s="10" t="s">
        <v>251</v>
      </c>
      <c r="B242" s="11">
        <v>49558854</v>
      </c>
      <c r="C242" s="12" t="s">
        <v>252</v>
      </c>
      <c r="D242" s="11">
        <v>9841921</v>
      </c>
      <c r="E242" s="11" t="s">
        <v>27</v>
      </c>
      <c r="F242" s="11">
        <v>2015</v>
      </c>
      <c r="G242" s="13" t="s">
        <v>26</v>
      </c>
      <c r="H242" s="14">
        <v>42</v>
      </c>
      <c r="I242" s="15"/>
      <c r="J242" s="15"/>
      <c r="K242" s="15"/>
      <c r="L242" s="15">
        <v>42</v>
      </c>
      <c r="M242" s="15">
        <v>0</v>
      </c>
      <c r="N242" s="15">
        <v>26.869</v>
      </c>
      <c r="O242" s="15">
        <f t="shared" si="85"/>
        <v>42</v>
      </c>
      <c r="P242" s="15">
        <f t="shared" si="73"/>
        <v>0</v>
      </c>
      <c r="Q242" s="15">
        <f t="shared" si="80"/>
        <v>42</v>
      </c>
      <c r="R242" s="15"/>
      <c r="S242" s="15">
        <v>42</v>
      </c>
      <c r="T242" s="15">
        <f t="shared" si="74"/>
        <v>42</v>
      </c>
      <c r="U242" s="15"/>
      <c r="V242" s="15">
        <f t="shared" si="75"/>
        <v>0</v>
      </c>
      <c r="W242" s="15">
        <f t="shared" si="76"/>
        <v>0</v>
      </c>
      <c r="X242" s="15"/>
      <c r="Y242" s="15"/>
      <c r="Z242" s="15"/>
      <c r="AA242" s="15"/>
      <c r="AB242" s="16"/>
      <c r="AC242" s="17" t="s">
        <v>22</v>
      </c>
      <c r="AD242" s="18">
        <v>0</v>
      </c>
      <c r="AE242" s="19"/>
      <c r="AF242" s="19">
        <v>42</v>
      </c>
      <c r="AG242" s="20">
        <v>0</v>
      </c>
      <c r="AH242" s="20">
        <f t="shared" si="77"/>
        <v>42</v>
      </c>
      <c r="AI242" s="20">
        <v>0</v>
      </c>
    </row>
    <row r="243" spans="1:35" ht="42.75" x14ac:dyDescent="0.25">
      <c r="A243" s="10" t="s">
        <v>251</v>
      </c>
      <c r="B243" s="11">
        <v>49558854</v>
      </c>
      <c r="C243" s="12" t="s">
        <v>252</v>
      </c>
      <c r="D243" s="11">
        <v>9130254</v>
      </c>
      <c r="E243" s="11" t="s">
        <v>20</v>
      </c>
      <c r="F243" s="11">
        <v>2015</v>
      </c>
      <c r="G243" s="13" t="s">
        <v>21</v>
      </c>
      <c r="H243" s="14">
        <v>3.3</v>
      </c>
      <c r="I243" s="15"/>
      <c r="J243" s="15"/>
      <c r="K243" s="15"/>
      <c r="L243" s="15">
        <v>0</v>
      </c>
      <c r="M243" s="15">
        <v>0</v>
      </c>
      <c r="N243" s="15">
        <v>3.3</v>
      </c>
      <c r="O243" s="15">
        <f t="shared" ref="O243:O245" si="86">N243</f>
        <v>3.3</v>
      </c>
      <c r="P243" s="15">
        <f t="shared" si="73"/>
        <v>0</v>
      </c>
      <c r="Q243" s="15">
        <f t="shared" si="80"/>
        <v>3.3</v>
      </c>
      <c r="R243" s="15"/>
      <c r="S243" s="15">
        <v>3.3</v>
      </c>
      <c r="T243" s="15">
        <f t="shared" si="74"/>
        <v>3.3</v>
      </c>
      <c r="U243" s="15"/>
      <c r="V243" s="15">
        <f t="shared" si="75"/>
        <v>0</v>
      </c>
      <c r="W243" s="15">
        <f t="shared" si="76"/>
        <v>0</v>
      </c>
      <c r="X243" s="15"/>
      <c r="Y243" s="15"/>
      <c r="Z243" s="15"/>
      <c r="AA243" s="15"/>
      <c r="AB243" s="16"/>
      <c r="AC243" s="17" t="s">
        <v>22</v>
      </c>
      <c r="AD243" s="18">
        <v>0</v>
      </c>
      <c r="AE243" s="19"/>
      <c r="AF243" s="19">
        <v>3.3</v>
      </c>
      <c r="AG243" s="20">
        <v>0</v>
      </c>
      <c r="AH243" s="20">
        <f t="shared" si="77"/>
        <v>3.3</v>
      </c>
      <c r="AI243" s="20">
        <v>0</v>
      </c>
    </row>
    <row r="244" spans="1:35" ht="42.75" x14ac:dyDescent="0.25">
      <c r="A244" s="10" t="s">
        <v>251</v>
      </c>
      <c r="B244" s="11">
        <v>49558854</v>
      </c>
      <c r="C244" s="12" t="s">
        <v>252</v>
      </c>
      <c r="D244" s="11">
        <v>1926202</v>
      </c>
      <c r="E244" s="11" t="s">
        <v>52</v>
      </c>
      <c r="F244" s="11">
        <v>2015</v>
      </c>
      <c r="G244" s="13" t="s">
        <v>21</v>
      </c>
      <c r="H244" s="14">
        <v>46.75</v>
      </c>
      <c r="I244" s="15"/>
      <c r="J244" s="15"/>
      <c r="K244" s="15"/>
      <c r="L244" s="15">
        <v>0</v>
      </c>
      <c r="M244" s="15">
        <v>0</v>
      </c>
      <c r="N244" s="15">
        <v>58.026000000000003</v>
      </c>
      <c r="O244" s="15">
        <f t="shared" si="86"/>
        <v>58.026000000000003</v>
      </c>
      <c r="P244" s="15">
        <f t="shared" si="73"/>
        <v>11.276000000000003</v>
      </c>
      <c r="Q244" s="15">
        <f t="shared" si="80"/>
        <v>46.75</v>
      </c>
      <c r="R244" s="15"/>
      <c r="S244" s="15">
        <v>58.026000000000003</v>
      </c>
      <c r="T244" s="15">
        <f t="shared" si="74"/>
        <v>46.75</v>
      </c>
      <c r="U244" s="15"/>
      <c r="V244" s="15">
        <f t="shared" si="75"/>
        <v>0</v>
      </c>
      <c r="W244" s="15">
        <f t="shared" si="76"/>
        <v>0</v>
      </c>
      <c r="X244" s="15"/>
      <c r="Y244" s="15"/>
      <c r="Z244" s="15"/>
      <c r="AA244" s="15"/>
      <c r="AB244" s="16"/>
      <c r="AC244" s="17" t="s">
        <v>22</v>
      </c>
      <c r="AD244" s="18">
        <v>0</v>
      </c>
      <c r="AE244" s="19"/>
      <c r="AF244" s="19">
        <v>46.75</v>
      </c>
      <c r="AG244" s="20">
        <v>0</v>
      </c>
      <c r="AH244" s="20">
        <f t="shared" si="77"/>
        <v>46.75</v>
      </c>
      <c r="AI244" s="20">
        <v>0</v>
      </c>
    </row>
    <row r="245" spans="1:35" ht="42.75" x14ac:dyDescent="0.25">
      <c r="A245" s="10" t="s">
        <v>253</v>
      </c>
      <c r="B245" s="11">
        <v>75004259</v>
      </c>
      <c r="C245" s="12" t="s">
        <v>254</v>
      </c>
      <c r="D245" s="11">
        <v>3342323</v>
      </c>
      <c r="E245" s="11" t="s">
        <v>57</v>
      </c>
      <c r="F245" s="11">
        <v>2015</v>
      </c>
      <c r="G245" s="13" t="s">
        <v>21</v>
      </c>
      <c r="H245" s="14">
        <v>9.5</v>
      </c>
      <c r="I245" s="15"/>
      <c r="J245" s="15"/>
      <c r="K245" s="15"/>
      <c r="L245" s="15">
        <v>0</v>
      </c>
      <c r="M245" s="15">
        <v>0</v>
      </c>
      <c r="N245" s="15">
        <v>10.1</v>
      </c>
      <c r="O245" s="15">
        <f t="shared" si="86"/>
        <v>10.1</v>
      </c>
      <c r="P245" s="15">
        <f t="shared" si="73"/>
        <v>0.59999999999999964</v>
      </c>
      <c r="Q245" s="15">
        <f t="shared" si="80"/>
        <v>9.5</v>
      </c>
      <c r="R245" s="15"/>
      <c r="S245" s="15">
        <v>10.1</v>
      </c>
      <c r="T245" s="15">
        <f t="shared" si="74"/>
        <v>9.5</v>
      </c>
      <c r="U245" s="15"/>
      <c r="V245" s="15">
        <f t="shared" si="75"/>
        <v>0</v>
      </c>
      <c r="W245" s="15">
        <f t="shared" si="76"/>
        <v>0</v>
      </c>
      <c r="X245" s="15"/>
      <c r="Y245" s="15"/>
      <c r="Z245" s="15"/>
      <c r="AA245" s="15"/>
      <c r="AB245" s="16"/>
      <c r="AC245" s="17" t="s">
        <v>22</v>
      </c>
      <c r="AD245" s="18">
        <v>1</v>
      </c>
      <c r="AE245" s="19"/>
      <c r="AF245" s="19">
        <v>9.5</v>
      </c>
      <c r="AG245" s="20">
        <v>0</v>
      </c>
      <c r="AH245" s="20">
        <f t="shared" si="77"/>
        <v>9.5</v>
      </c>
      <c r="AI245" s="20">
        <v>0</v>
      </c>
    </row>
    <row r="246" spans="1:35" ht="42.75" x14ac:dyDescent="0.25">
      <c r="A246" s="10" t="s">
        <v>253</v>
      </c>
      <c r="B246" s="11">
        <v>75004259</v>
      </c>
      <c r="C246" s="12" t="s">
        <v>254</v>
      </c>
      <c r="D246" s="11">
        <v>1144673</v>
      </c>
      <c r="E246" s="11" t="s">
        <v>51</v>
      </c>
      <c r="F246" s="11">
        <v>2015</v>
      </c>
      <c r="G246" s="13" t="s">
        <v>26</v>
      </c>
      <c r="H246" s="14">
        <v>77</v>
      </c>
      <c r="I246" s="15"/>
      <c r="J246" s="15"/>
      <c r="K246" s="15"/>
      <c r="L246" s="15">
        <v>77</v>
      </c>
      <c r="M246" s="15">
        <v>0</v>
      </c>
      <c r="N246" s="15">
        <v>8.85</v>
      </c>
      <c r="O246" s="15">
        <f>L246</f>
        <v>77</v>
      </c>
      <c r="P246" s="15">
        <f t="shared" si="73"/>
        <v>0</v>
      </c>
      <c r="Q246" s="15">
        <f t="shared" si="80"/>
        <v>77</v>
      </c>
      <c r="R246" s="15"/>
      <c r="S246" s="15">
        <v>77</v>
      </c>
      <c r="T246" s="15">
        <f t="shared" si="74"/>
        <v>77</v>
      </c>
      <c r="U246" s="15"/>
      <c r="V246" s="15">
        <f t="shared" si="75"/>
        <v>0</v>
      </c>
      <c r="W246" s="15">
        <f t="shared" si="76"/>
        <v>0</v>
      </c>
      <c r="X246" s="15"/>
      <c r="Y246" s="15"/>
      <c r="Z246" s="15"/>
      <c r="AA246" s="15"/>
      <c r="AB246" s="16"/>
      <c r="AC246" s="17" t="s">
        <v>22</v>
      </c>
      <c r="AD246" s="18">
        <v>1</v>
      </c>
      <c r="AE246" s="19"/>
      <c r="AF246" s="19">
        <v>77</v>
      </c>
      <c r="AG246" s="20">
        <v>0</v>
      </c>
      <c r="AH246" s="20">
        <f t="shared" si="77"/>
        <v>77</v>
      </c>
      <c r="AI246" s="20">
        <v>0</v>
      </c>
    </row>
    <row r="247" spans="1:35" ht="42.75" x14ac:dyDescent="0.25">
      <c r="A247" s="10" t="s">
        <v>253</v>
      </c>
      <c r="B247" s="11">
        <v>75004259</v>
      </c>
      <c r="C247" s="12" t="s">
        <v>254</v>
      </c>
      <c r="D247" s="11">
        <v>3734704</v>
      </c>
      <c r="E247" s="11" t="s">
        <v>52</v>
      </c>
      <c r="F247" s="11">
        <v>2015</v>
      </c>
      <c r="G247" s="13" t="s">
        <v>21</v>
      </c>
      <c r="H247" s="14">
        <v>55.75</v>
      </c>
      <c r="I247" s="15"/>
      <c r="J247" s="15"/>
      <c r="K247" s="15"/>
      <c r="L247" s="15">
        <v>0</v>
      </c>
      <c r="M247" s="15">
        <v>0</v>
      </c>
      <c r="N247" s="15">
        <v>57.837000000000003</v>
      </c>
      <c r="O247" s="15">
        <f>N247</f>
        <v>57.837000000000003</v>
      </c>
      <c r="P247" s="15">
        <f t="shared" si="73"/>
        <v>2.0870000000000033</v>
      </c>
      <c r="Q247" s="15">
        <f t="shared" si="80"/>
        <v>55.75</v>
      </c>
      <c r="R247" s="15"/>
      <c r="S247" s="15">
        <v>57.837000000000003</v>
      </c>
      <c r="T247" s="15">
        <f t="shared" si="74"/>
        <v>55.75</v>
      </c>
      <c r="U247" s="15"/>
      <c r="V247" s="15">
        <f t="shared" si="75"/>
        <v>0</v>
      </c>
      <c r="W247" s="15">
        <f t="shared" si="76"/>
        <v>0</v>
      </c>
      <c r="X247" s="15"/>
      <c r="Y247" s="15"/>
      <c r="Z247" s="15"/>
      <c r="AA247" s="15"/>
      <c r="AB247" s="16"/>
      <c r="AC247" s="17" t="s">
        <v>22</v>
      </c>
      <c r="AD247" s="18">
        <v>1</v>
      </c>
      <c r="AE247" s="19"/>
      <c r="AF247" s="19">
        <v>55.75</v>
      </c>
      <c r="AG247" s="20">
        <v>0</v>
      </c>
      <c r="AH247" s="20">
        <f t="shared" si="77"/>
        <v>55.75</v>
      </c>
      <c r="AI247" s="20">
        <v>0</v>
      </c>
    </row>
    <row r="248" spans="1:35" ht="42.75" x14ac:dyDescent="0.25">
      <c r="A248" s="10" t="s">
        <v>255</v>
      </c>
      <c r="B248" s="11">
        <v>75004011</v>
      </c>
      <c r="C248" s="12" t="s">
        <v>256</v>
      </c>
      <c r="D248" s="11">
        <v>6669041</v>
      </c>
      <c r="E248" s="11" t="s">
        <v>42</v>
      </c>
      <c r="F248" s="11">
        <v>2015</v>
      </c>
      <c r="G248" s="13" t="s">
        <v>26</v>
      </c>
      <c r="H248" s="14">
        <v>172</v>
      </c>
      <c r="I248" s="15"/>
      <c r="J248" s="15"/>
      <c r="K248" s="15"/>
      <c r="L248" s="15">
        <v>172</v>
      </c>
      <c r="M248" s="15">
        <v>0</v>
      </c>
      <c r="N248" s="15">
        <v>69.150000000000006</v>
      </c>
      <c r="O248" s="15">
        <f t="shared" ref="O248:O250" si="87">L248</f>
        <v>172</v>
      </c>
      <c r="P248" s="15">
        <f t="shared" si="73"/>
        <v>0</v>
      </c>
      <c r="Q248" s="15">
        <f t="shared" si="80"/>
        <v>172</v>
      </c>
      <c r="R248" s="15"/>
      <c r="S248" s="15">
        <v>172</v>
      </c>
      <c r="T248" s="15">
        <f t="shared" si="74"/>
        <v>172</v>
      </c>
      <c r="U248" s="15"/>
      <c r="V248" s="15">
        <f t="shared" si="75"/>
        <v>0</v>
      </c>
      <c r="W248" s="15">
        <f t="shared" si="76"/>
        <v>0</v>
      </c>
      <c r="X248" s="15"/>
      <c r="Y248" s="15"/>
      <c r="Z248" s="15"/>
      <c r="AA248" s="15"/>
      <c r="AB248" s="16"/>
      <c r="AC248" s="17" t="s">
        <v>22</v>
      </c>
      <c r="AD248" s="18">
        <v>1</v>
      </c>
      <c r="AE248" s="19"/>
      <c r="AF248" s="19">
        <v>176</v>
      </c>
      <c r="AG248" s="20">
        <v>-4</v>
      </c>
      <c r="AH248" s="20">
        <f t="shared" si="77"/>
        <v>172</v>
      </c>
      <c r="AI248" s="20">
        <v>0</v>
      </c>
    </row>
    <row r="249" spans="1:35" ht="42.75" x14ac:dyDescent="0.25">
      <c r="A249" s="10" t="s">
        <v>255</v>
      </c>
      <c r="B249" s="11">
        <v>75004011</v>
      </c>
      <c r="C249" s="12" t="s">
        <v>256</v>
      </c>
      <c r="D249" s="11">
        <v>8587282</v>
      </c>
      <c r="E249" s="11" t="s">
        <v>27</v>
      </c>
      <c r="F249" s="11">
        <v>2015</v>
      </c>
      <c r="G249" s="13" t="s">
        <v>26</v>
      </c>
      <c r="H249" s="14">
        <v>58</v>
      </c>
      <c r="I249" s="15"/>
      <c r="J249" s="15"/>
      <c r="K249" s="15"/>
      <c r="L249" s="15">
        <v>58</v>
      </c>
      <c r="M249" s="15">
        <v>0</v>
      </c>
      <c r="N249" s="15">
        <v>28.361000000000001</v>
      </c>
      <c r="O249" s="15">
        <f t="shared" si="87"/>
        <v>58</v>
      </c>
      <c r="P249" s="15">
        <f t="shared" si="73"/>
        <v>0</v>
      </c>
      <c r="Q249" s="15">
        <f t="shared" si="80"/>
        <v>58</v>
      </c>
      <c r="R249" s="15"/>
      <c r="S249" s="15">
        <v>58</v>
      </c>
      <c r="T249" s="15">
        <f t="shared" si="74"/>
        <v>58</v>
      </c>
      <c r="U249" s="15"/>
      <c r="V249" s="15">
        <f t="shared" si="75"/>
        <v>0</v>
      </c>
      <c r="W249" s="15">
        <f t="shared" si="76"/>
        <v>0</v>
      </c>
      <c r="X249" s="15"/>
      <c r="Y249" s="15"/>
      <c r="Z249" s="15"/>
      <c r="AA249" s="15"/>
      <c r="AB249" s="16"/>
      <c r="AC249" s="17" t="s">
        <v>22</v>
      </c>
      <c r="AD249" s="18">
        <v>1</v>
      </c>
      <c r="AE249" s="19"/>
      <c r="AF249" s="19">
        <v>54</v>
      </c>
      <c r="AG249" s="20">
        <v>4</v>
      </c>
      <c r="AH249" s="20">
        <f t="shared" si="77"/>
        <v>58</v>
      </c>
      <c r="AI249" s="20">
        <v>0</v>
      </c>
    </row>
    <row r="250" spans="1:35" ht="42.75" x14ac:dyDescent="0.25">
      <c r="A250" s="10" t="s">
        <v>255</v>
      </c>
      <c r="B250" s="11">
        <v>75004011</v>
      </c>
      <c r="C250" s="12" t="s">
        <v>256</v>
      </c>
      <c r="D250" s="22">
        <v>9539561</v>
      </c>
      <c r="E250" s="11" t="s">
        <v>51</v>
      </c>
      <c r="F250" s="11">
        <v>2015</v>
      </c>
      <c r="G250" s="13" t="s">
        <v>26</v>
      </c>
      <c r="H250" s="14">
        <v>47</v>
      </c>
      <c r="I250" s="15"/>
      <c r="J250" s="15"/>
      <c r="K250" s="15"/>
      <c r="L250" s="15">
        <v>47</v>
      </c>
      <c r="M250" s="15">
        <v>0</v>
      </c>
      <c r="N250" s="15">
        <v>10.483000000000001</v>
      </c>
      <c r="O250" s="15">
        <f t="shared" si="87"/>
        <v>47</v>
      </c>
      <c r="P250" s="15">
        <f t="shared" si="73"/>
        <v>0</v>
      </c>
      <c r="Q250" s="15">
        <f t="shared" si="80"/>
        <v>47</v>
      </c>
      <c r="R250" s="15"/>
      <c r="S250" s="15">
        <v>47</v>
      </c>
      <c r="T250" s="15">
        <f t="shared" si="74"/>
        <v>47</v>
      </c>
      <c r="U250" s="15"/>
      <c r="V250" s="15">
        <f t="shared" si="75"/>
        <v>0</v>
      </c>
      <c r="W250" s="15">
        <f t="shared" si="76"/>
        <v>0</v>
      </c>
      <c r="X250" s="15"/>
      <c r="Y250" s="15"/>
      <c r="Z250" s="15"/>
      <c r="AA250" s="15"/>
      <c r="AB250" s="16"/>
      <c r="AC250" s="17" t="s">
        <v>22</v>
      </c>
      <c r="AD250" s="18">
        <v>1</v>
      </c>
      <c r="AE250" s="19"/>
      <c r="AF250" s="19">
        <v>47</v>
      </c>
      <c r="AG250" s="20">
        <v>0</v>
      </c>
      <c r="AH250" s="20">
        <f t="shared" si="77"/>
        <v>47</v>
      </c>
      <c r="AI250" s="20">
        <v>0</v>
      </c>
    </row>
    <row r="251" spans="1:35" ht="42.75" x14ac:dyDescent="0.25">
      <c r="A251" s="10" t="s">
        <v>255</v>
      </c>
      <c r="B251" s="11">
        <v>75004011</v>
      </c>
      <c r="C251" s="12" t="s">
        <v>256</v>
      </c>
      <c r="D251" s="22">
        <v>6068842</v>
      </c>
      <c r="E251" s="11" t="s">
        <v>52</v>
      </c>
      <c r="F251" s="11">
        <v>2015</v>
      </c>
      <c r="G251" s="13" t="s">
        <v>21</v>
      </c>
      <c r="H251" s="14">
        <v>11.247999999999999</v>
      </c>
      <c r="I251" s="15"/>
      <c r="J251" s="15"/>
      <c r="K251" s="15"/>
      <c r="L251" s="15">
        <v>0</v>
      </c>
      <c r="M251" s="15">
        <v>0</v>
      </c>
      <c r="N251" s="15">
        <v>14.079000000000001</v>
      </c>
      <c r="O251" s="15">
        <f>N251</f>
        <v>14.079000000000001</v>
      </c>
      <c r="P251" s="15">
        <f t="shared" si="73"/>
        <v>2.8310000000000013</v>
      </c>
      <c r="Q251" s="15">
        <f t="shared" si="80"/>
        <v>11.247999999999999</v>
      </c>
      <c r="R251" s="15"/>
      <c r="S251" s="15">
        <v>14.079000000000001</v>
      </c>
      <c r="T251" s="15">
        <f t="shared" si="74"/>
        <v>11.247999999999999</v>
      </c>
      <c r="U251" s="15"/>
      <c r="V251" s="15">
        <f t="shared" si="75"/>
        <v>0</v>
      </c>
      <c r="W251" s="15">
        <f t="shared" si="76"/>
        <v>0</v>
      </c>
      <c r="X251" s="15"/>
      <c r="Y251" s="15"/>
      <c r="Z251" s="15"/>
      <c r="AA251" s="15"/>
      <c r="AB251" s="16"/>
      <c r="AC251" s="17" t="s">
        <v>22</v>
      </c>
      <c r="AD251" s="18">
        <v>1</v>
      </c>
      <c r="AE251" s="19"/>
      <c r="AF251" s="19">
        <v>11.247999999999999</v>
      </c>
      <c r="AG251" s="20">
        <v>0</v>
      </c>
      <c r="AH251" s="20">
        <f t="shared" si="77"/>
        <v>11.247999999999999</v>
      </c>
      <c r="AI251" s="20">
        <v>0</v>
      </c>
    </row>
    <row r="252" spans="1:35" ht="42.75" x14ac:dyDescent="0.25">
      <c r="A252" s="10" t="s">
        <v>257</v>
      </c>
      <c r="B252" s="11">
        <v>70939730</v>
      </c>
      <c r="C252" s="12" t="s">
        <v>258</v>
      </c>
      <c r="D252" s="11">
        <v>1042874</v>
      </c>
      <c r="E252" s="11" t="s">
        <v>25</v>
      </c>
      <c r="F252" s="11">
        <v>2015</v>
      </c>
      <c r="G252" s="13" t="s">
        <v>26</v>
      </c>
      <c r="H252" s="14">
        <v>0</v>
      </c>
      <c r="I252" s="15">
        <v>9</v>
      </c>
      <c r="J252" s="15"/>
      <c r="K252" s="15"/>
      <c r="L252" s="15">
        <v>9</v>
      </c>
      <c r="M252" s="15">
        <v>0</v>
      </c>
      <c r="N252" s="15">
        <v>6.35</v>
      </c>
      <c r="O252" s="15">
        <f t="shared" ref="O252:O253" si="88">L252</f>
        <v>9</v>
      </c>
      <c r="P252" s="15">
        <f t="shared" si="73"/>
        <v>9</v>
      </c>
      <c r="Q252" s="15">
        <f t="shared" si="80"/>
        <v>0</v>
      </c>
      <c r="R252" s="15">
        <f>I252</f>
        <v>9</v>
      </c>
      <c r="S252" s="15">
        <v>9</v>
      </c>
      <c r="T252" s="15">
        <f t="shared" si="74"/>
        <v>0</v>
      </c>
      <c r="U252" s="15">
        <f>I252</f>
        <v>9</v>
      </c>
      <c r="V252" s="15">
        <f t="shared" si="75"/>
        <v>0</v>
      </c>
      <c r="W252" s="15">
        <f t="shared" si="76"/>
        <v>0</v>
      </c>
      <c r="X252" s="15"/>
      <c r="Y252" s="15"/>
      <c r="Z252" s="15"/>
      <c r="AA252" s="15"/>
      <c r="AB252" s="16"/>
      <c r="AC252" s="17" t="s">
        <v>22</v>
      </c>
      <c r="AD252" s="18">
        <v>0</v>
      </c>
      <c r="AE252" s="19">
        <v>1</v>
      </c>
      <c r="AF252" s="19">
        <v>0</v>
      </c>
      <c r="AG252" s="20">
        <v>0</v>
      </c>
      <c r="AH252" s="20">
        <f t="shared" si="77"/>
        <v>9</v>
      </c>
      <c r="AI252" s="20">
        <v>1</v>
      </c>
    </row>
    <row r="253" spans="1:35" ht="42.75" x14ac:dyDescent="0.25">
      <c r="A253" s="10" t="s">
        <v>257</v>
      </c>
      <c r="B253" s="11">
        <v>70939730</v>
      </c>
      <c r="C253" s="12" t="s">
        <v>258</v>
      </c>
      <c r="D253" s="11">
        <v>6758499</v>
      </c>
      <c r="E253" s="11" t="s">
        <v>42</v>
      </c>
      <c r="F253" s="11">
        <v>2015</v>
      </c>
      <c r="G253" s="13" t="s">
        <v>26</v>
      </c>
      <c r="H253" s="14">
        <v>17</v>
      </c>
      <c r="I253" s="15"/>
      <c r="J253" s="15"/>
      <c r="K253" s="15"/>
      <c r="L253" s="15">
        <v>17</v>
      </c>
      <c r="M253" s="15">
        <v>0</v>
      </c>
      <c r="N253" s="15">
        <v>10.85</v>
      </c>
      <c r="O253" s="15">
        <f t="shared" si="88"/>
        <v>17</v>
      </c>
      <c r="P253" s="15">
        <f t="shared" si="73"/>
        <v>0</v>
      </c>
      <c r="Q253" s="15">
        <f t="shared" si="80"/>
        <v>17</v>
      </c>
      <c r="R253" s="15"/>
      <c r="S253" s="15">
        <v>17</v>
      </c>
      <c r="T253" s="15">
        <f t="shared" si="74"/>
        <v>17</v>
      </c>
      <c r="U253" s="15"/>
      <c r="V253" s="15">
        <f t="shared" si="75"/>
        <v>0</v>
      </c>
      <c r="W253" s="15">
        <f t="shared" si="76"/>
        <v>0</v>
      </c>
      <c r="X253" s="15"/>
      <c r="Y253" s="15"/>
      <c r="Z253" s="15"/>
      <c r="AA253" s="15"/>
      <c r="AB253" s="16"/>
      <c r="AC253" s="17" t="s">
        <v>22</v>
      </c>
      <c r="AD253" s="18">
        <v>0</v>
      </c>
      <c r="AE253" s="19"/>
      <c r="AF253" s="19">
        <v>17</v>
      </c>
      <c r="AG253" s="20">
        <v>0</v>
      </c>
      <c r="AH253" s="20">
        <f t="shared" si="77"/>
        <v>17</v>
      </c>
      <c r="AI253" s="20">
        <v>0</v>
      </c>
    </row>
    <row r="254" spans="1:35" ht="42.75" x14ac:dyDescent="0.25">
      <c r="A254" s="10" t="s">
        <v>257</v>
      </c>
      <c r="B254" s="11">
        <v>70939730</v>
      </c>
      <c r="C254" s="12" t="s">
        <v>258</v>
      </c>
      <c r="D254" s="11">
        <v>6488503</v>
      </c>
      <c r="E254" s="11" t="s">
        <v>52</v>
      </c>
      <c r="F254" s="11">
        <v>2015</v>
      </c>
      <c r="G254" s="13" t="s">
        <v>21</v>
      </c>
      <c r="H254" s="14">
        <v>12.65</v>
      </c>
      <c r="I254" s="15"/>
      <c r="J254" s="15"/>
      <c r="K254" s="15"/>
      <c r="L254" s="15">
        <v>0</v>
      </c>
      <c r="M254" s="15">
        <v>0</v>
      </c>
      <c r="N254" s="15">
        <v>12.794</v>
      </c>
      <c r="O254" s="15">
        <f t="shared" ref="O254:O283" si="89">N254</f>
        <v>12.794</v>
      </c>
      <c r="P254" s="15">
        <f t="shared" si="73"/>
        <v>0.14400000000000013</v>
      </c>
      <c r="Q254" s="15">
        <f t="shared" si="80"/>
        <v>12.65</v>
      </c>
      <c r="R254" s="15"/>
      <c r="S254" s="15">
        <v>12.794</v>
      </c>
      <c r="T254" s="15">
        <f t="shared" si="74"/>
        <v>12.65</v>
      </c>
      <c r="U254" s="15"/>
      <c r="V254" s="15">
        <f t="shared" si="75"/>
        <v>0</v>
      </c>
      <c r="W254" s="15">
        <f t="shared" si="76"/>
        <v>0</v>
      </c>
      <c r="X254" s="15"/>
      <c r="Y254" s="15"/>
      <c r="Z254" s="15"/>
      <c r="AA254" s="15"/>
      <c r="AB254" s="16"/>
      <c r="AC254" s="17" t="s">
        <v>22</v>
      </c>
      <c r="AD254" s="18">
        <v>0</v>
      </c>
      <c r="AE254" s="19"/>
      <c r="AF254" s="19">
        <v>12.65</v>
      </c>
      <c r="AG254" s="20">
        <v>0</v>
      </c>
      <c r="AH254" s="20">
        <f t="shared" si="77"/>
        <v>12.65</v>
      </c>
      <c r="AI254" s="20">
        <v>0</v>
      </c>
    </row>
    <row r="255" spans="1:35" ht="57" x14ac:dyDescent="0.25">
      <c r="A255" s="23" t="s">
        <v>259</v>
      </c>
      <c r="B255" s="11">
        <v>407933</v>
      </c>
      <c r="C255" s="35" t="s">
        <v>260</v>
      </c>
      <c r="D255" s="11">
        <v>4186421</v>
      </c>
      <c r="E255" s="11" t="s">
        <v>68</v>
      </c>
      <c r="F255" s="11">
        <v>2015</v>
      </c>
      <c r="G255" s="13" t="s">
        <v>21</v>
      </c>
      <c r="H255" s="14">
        <v>11</v>
      </c>
      <c r="I255" s="15"/>
      <c r="J255" s="15"/>
      <c r="K255" s="15"/>
      <c r="L255" s="15">
        <v>0</v>
      </c>
      <c r="M255" s="15">
        <v>0</v>
      </c>
      <c r="N255" s="15">
        <v>12</v>
      </c>
      <c r="O255" s="15">
        <f t="shared" si="89"/>
        <v>12</v>
      </c>
      <c r="P255" s="15">
        <f t="shared" si="73"/>
        <v>1</v>
      </c>
      <c r="Q255" s="15">
        <f t="shared" si="80"/>
        <v>11</v>
      </c>
      <c r="R255" s="15"/>
      <c r="S255" s="15">
        <v>12</v>
      </c>
      <c r="T255" s="15">
        <f t="shared" si="74"/>
        <v>11</v>
      </c>
      <c r="U255" s="15"/>
      <c r="V255" s="15">
        <f t="shared" si="75"/>
        <v>0</v>
      </c>
      <c r="W255" s="15">
        <f t="shared" si="76"/>
        <v>0</v>
      </c>
      <c r="X255" s="15"/>
      <c r="Y255" s="15"/>
      <c r="Z255" s="15"/>
      <c r="AA255" s="15"/>
      <c r="AB255" s="16"/>
      <c r="AC255" s="17" t="s">
        <v>22</v>
      </c>
      <c r="AD255" s="18">
        <v>0</v>
      </c>
      <c r="AE255" s="19"/>
      <c r="AF255" s="19">
        <v>10</v>
      </c>
      <c r="AG255" s="20">
        <v>1</v>
      </c>
      <c r="AH255" s="20">
        <f t="shared" si="77"/>
        <v>11</v>
      </c>
      <c r="AI255" s="20">
        <v>0</v>
      </c>
    </row>
    <row r="256" spans="1:35" ht="57" x14ac:dyDescent="0.25">
      <c r="A256" s="10" t="s">
        <v>261</v>
      </c>
      <c r="B256" s="11">
        <v>26873265</v>
      </c>
      <c r="C256" s="12" t="s">
        <v>262</v>
      </c>
      <c r="D256" s="11">
        <v>7842681</v>
      </c>
      <c r="E256" s="11" t="s">
        <v>52</v>
      </c>
      <c r="F256" s="11">
        <v>2015</v>
      </c>
      <c r="G256" s="13" t="s">
        <v>21</v>
      </c>
      <c r="H256" s="14">
        <v>7.5</v>
      </c>
      <c r="I256" s="15"/>
      <c r="J256" s="15"/>
      <c r="K256" s="15"/>
      <c r="L256" s="15">
        <v>0</v>
      </c>
      <c r="M256" s="15">
        <v>0</v>
      </c>
      <c r="N256" s="15">
        <v>7.5</v>
      </c>
      <c r="O256" s="15">
        <f t="shared" si="89"/>
        <v>7.5</v>
      </c>
      <c r="P256" s="15">
        <f t="shared" si="73"/>
        <v>0</v>
      </c>
      <c r="Q256" s="15">
        <f t="shared" si="80"/>
        <v>7.5</v>
      </c>
      <c r="R256" s="15"/>
      <c r="S256" s="15">
        <v>7.5</v>
      </c>
      <c r="T256" s="15">
        <f t="shared" si="74"/>
        <v>7.5</v>
      </c>
      <c r="U256" s="15"/>
      <c r="V256" s="15">
        <f t="shared" si="75"/>
        <v>0</v>
      </c>
      <c r="W256" s="15">
        <f t="shared" si="76"/>
        <v>0</v>
      </c>
      <c r="X256" s="15"/>
      <c r="Y256" s="15"/>
      <c r="Z256" s="15"/>
      <c r="AA256" s="15"/>
      <c r="AB256" s="16"/>
      <c r="AC256" s="17" t="s">
        <v>22</v>
      </c>
      <c r="AD256" s="18">
        <v>0</v>
      </c>
      <c r="AE256" s="19"/>
      <c r="AF256" s="19">
        <v>7</v>
      </c>
      <c r="AG256" s="20">
        <v>0.5</v>
      </c>
      <c r="AH256" s="20">
        <f t="shared" si="77"/>
        <v>7.5</v>
      </c>
      <c r="AI256" s="20">
        <v>0</v>
      </c>
    </row>
    <row r="257" spans="1:35" ht="42.75" x14ac:dyDescent="0.25">
      <c r="A257" s="51" t="s">
        <v>308</v>
      </c>
      <c r="B257" s="11">
        <v>44994249</v>
      </c>
      <c r="C257" s="12" t="s">
        <v>263</v>
      </c>
      <c r="D257" s="11">
        <v>6415567</v>
      </c>
      <c r="E257" s="11" t="s">
        <v>36</v>
      </c>
      <c r="F257" s="11">
        <v>2015</v>
      </c>
      <c r="G257" s="13" t="s">
        <v>21</v>
      </c>
      <c r="H257" s="14">
        <v>1.889</v>
      </c>
      <c r="I257" s="15"/>
      <c r="J257" s="15"/>
      <c r="K257" s="15"/>
      <c r="L257" s="15">
        <v>0</v>
      </c>
      <c r="M257" s="15">
        <v>0</v>
      </c>
      <c r="N257" s="15">
        <v>0</v>
      </c>
      <c r="O257" s="15">
        <f t="shared" si="89"/>
        <v>0</v>
      </c>
      <c r="P257" s="15">
        <v>0</v>
      </c>
      <c r="Q257" s="15">
        <f t="shared" si="80"/>
        <v>1.889</v>
      </c>
      <c r="R257" s="15"/>
      <c r="S257" s="15">
        <v>0</v>
      </c>
      <c r="T257" s="15">
        <f t="shared" si="74"/>
        <v>0</v>
      </c>
      <c r="U257" s="15"/>
      <c r="V257" s="15">
        <f t="shared" si="75"/>
        <v>-1.889</v>
      </c>
      <c r="W257" s="15">
        <f t="shared" si="76"/>
        <v>0</v>
      </c>
      <c r="X257" s="15"/>
      <c r="Y257" s="15"/>
      <c r="Z257" s="15"/>
      <c r="AA257" s="15"/>
      <c r="AB257" s="16"/>
      <c r="AC257" s="17" t="s">
        <v>22</v>
      </c>
      <c r="AD257" s="18">
        <v>0</v>
      </c>
      <c r="AE257" s="19"/>
      <c r="AF257" s="19">
        <v>1.889</v>
      </c>
      <c r="AG257" s="20">
        <v>0</v>
      </c>
      <c r="AH257" s="20">
        <f t="shared" si="77"/>
        <v>1.889</v>
      </c>
      <c r="AI257" s="20">
        <v>0</v>
      </c>
    </row>
    <row r="258" spans="1:35" ht="42.75" x14ac:dyDescent="0.25">
      <c r="A258" s="10" t="s">
        <v>264</v>
      </c>
      <c r="B258" s="11">
        <v>44015178</v>
      </c>
      <c r="C258" s="12" t="s">
        <v>265</v>
      </c>
      <c r="D258" s="11">
        <v>3165478</v>
      </c>
      <c r="E258" s="11" t="s">
        <v>29</v>
      </c>
      <c r="F258" s="11">
        <v>2015</v>
      </c>
      <c r="G258" s="13" t="s">
        <v>21</v>
      </c>
      <c r="H258" s="14">
        <v>1.1439999999999999</v>
      </c>
      <c r="I258" s="15"/>
      <c r="J258" s="15"/>
      <c r="K258" s="15"/>
      <c r="L258" s="15">
        <v>0</v>
      </c>
      <c r="M258" s="15">
        <v>0</v>
      </c>
      <c r="N258" s="15">
        <v>1.1439999999999999</v>
      </c>
      <c r="O258" s="15">
        <f t="shared" si="89"/>
        <v>1.1439999999999999</v>
      </c>
      <c r="P258" s="15">
        <f t="shared" si="73"/>
        <v>0</v>
      </c>
      <c r="Q258" s="15">
        <f t="shared" si="80"/>
        <v>1.1439999999999999</v>
      </c>
      <c r="R258" s="15"/>
      <c r="S258" s="15">
        <v>1.1439999999999999</v>
      </c>
      <c r="T258" s="15">
        <f t="shared" si="74"/>
        <v>1.1439999999999999</v>
      </c>
      <c r="U258" s="15"/>
      <c r="V258" s="15">
        <f t="shared" si="75"/>
        <v>0</v>
      </c>
      <c r="W258" s="15">
        <f t="shared" si="76"/>
        <v>0</v>
      </c>
      <c r="X258" s="15"/>
      <c r="Y258" s="15"/>
      <c r="Z258" s="15"/>
      <c r="AA258" s="15"/>
      <c r="AB258" s="16"/>
      <c r="AC258" s="17" t="s">
        <v>22</v>
      </c>
      <c r="AD258" s="18">
        <v>0</v>
      </c>
      <c r="AE258" s="19"/>
      <c r="AF258" s="19">
        <v>1.1439999999999999</v>
      </c>
      <c r="AG258" s="20">
        <v>0</v>
      </c>
      <c r="AH258" s="20">
        <f t="shared" si="77"/>
        <v>1.1439999999999999</v>
      </c>
      <c r="AI258" s="20">
        <v>0</v>
      </c>
    </row>
    <row r="259" spans="1:35" ht="42.75" x14ac:dyDescent="0.25">
      <c r="A259" s="10" t="s">
        <v>264</v>
      </c>
      <c r="B259" s="11">
        <v>44015178</v>
      </c>
      <c r="C259" s="12" t="s">
        <v>265</v>
      </c>
      <c r="D259" s="11">
        <v>8450481</v>
      </c>
      <c r="E259" s="11" t="s">
        <v>33</v>
      </c>
      <c r="F259" s="11">
        <v>2015</v>
      </c>
      <c r="G259" s="13" t="s">
        <v>21</v>
      </c>
      <c r="H259" s="14">
        <v>1.5</v>
      </c>
      <c r="I259" s="15"/>
      <c r="J259" s="15"/>
      <c r="K259" s="15"/>
      <c r="L259" s="15">
        <v>0</v>
      </c>
      <c r="M259" s="15">
        <v>0</v>
      </c>
      <c r="N259" s="15">
        <v>1.5</v>
      </c>
      <c r="O259" s="15">
        <f t="shared" si="89"/>
        <v>1.5</v>
      </c>
      <c r="P259" s="15">
        <f t="shared" ref="P259:P312" si="90">O259-H259</f>
        <v>0</v>
      </c>
      <c r="Q259" s="15">
        <f t="shared" si="80"/>
        <v>1.5</v>
      </c>
      <c r="R259" s="15"/>
      <c r="S259" s="15">
        <v>1.5</v>
      </c>
      <c r="T259" s="15">
        <f t="shared" ref="T259:T312" si="91">IF(S259&lt;H259,S259,H259)</f>
        <v>1.5</v>
      </c>
      <c r="U259" s="15"/>
      <c r="V259" s="15">
        <f t="shared" ref="V259:V312" si="92">T259-Q259</f>
        <v>0</v>
      </c>
      <c r="W259" s="15">
        <f t="shared" ref="W259:W312" si="93">U259-R259</f>
        <v>0</v>
      </c>
      <c r="X259" s="15"/>
      <c r="Y259" s="15"/>
      <c r="Z259" s="15"/>
      <c r="AA259" s="15"/>
      <c r="AB259" s="16"/>
      <c r="AC259" s="17" t="s">
        <v>22</v>
      </c>
      <c r="AD259" s="18">
        <v>0</v>
      </c>
      <c r="AE259" s="19"/>
      <c r="AF259" s="19">
        <v>1.5</v>
      </c>
      <c r="AG259" s="20">
        <v>0</v>
      </c>
      <c r="AH259" s="20">
        <f t="shared" ref="AH259:AH312" si="94">H259+I259+J259+K259</f>
        <v>1.5</v>
      </c>
      <c r="AI259" s="20">
        <v>0</v>
      </c>
    </row>
    <row r="260" spans="1:35" ht="38.25" x14ac:dyDescent="0.25">
      <c r="A260" s="10" t="s">
        <v>266</v>
      </c>
      <c r="B260" s="11">
        <v>68145209</v>
      </c>
      <c r="C260" s="12" t="s">
        <v>267</v>
      </c>
      <c r="D260" s="11">
        <v>6804682</v>
      </c>
      <c r="E260" s="11" t="s">
        <v>36</v>
      </c>
      <c r="F260" s="11">
        <v>2015</v>
      </c>
      <c r="G260" s="13" t="s">
        <v>21</v>
      </c>
      <c r="H260" s="14">
        <v>0.67500000000000004</v>
      </c>
      <c r="I260" s="15"/>
      <c r="J260" s="15"/>
      <c r="K260" s="15"/>
      <c r="L260" s="15">
        <v>0</v>
      </c>
      <c r="M260" s="15">
        <v>0</v>
      </c>
      <c r="N260" s="15">
        <v>0.67500000000000004</v>
      </c>
      <c r="O260" s="15">
        <f t="shared" si="89"/>
        <v>0.67500000000000004</v>
      </c>
      <c r="P260" s="15">
        <f t="shared" si="90"/>
        <v>0</v>
      </c>
      <c r="Q260" s="15">
        <f t="shared" si="80"/>
        <v>0.67500000000000004</v>
      </c>
      <c r="R260" s="15"/>
      <c r="S260" s="15">
        <v>0.67500000000000004</v>
      </c>
      <c r="T260" s="15">
        <f t="shared" si="91"/>
        <v>0.67500000000000004</v>
      </c>
      <c r="U260" s="15"/>
      <c r="V260" s="15">
        <f t="shared" si="92"/>
        <v>0</v>
      </c>
      <c r="W260" s="15">
        <f t="shared" si="93"/>
        <v>0</v>
      </c>
      <c r="X260" s="15"/>
      <c r="Y260" s="15"/>
      <c r="Z260" s="15"/>
      <c r="AA260" s="15"/>
      <c r="AB260" s="16"/>
      <c r="AC260" s="17" t="s">
        <v>22</v>
      </c>
      <c r="AD260" s="18">
        <v>0</v>
      </c>
      <c r="AE260" s="19"/>
      <c r="AF260" s="19">
        <v>0.67500000000000004</v>
      </c>
      <c r="AG260" s="20">
        <v>0</v>
      </c>
      <c r="AH260" s="20">
        <f t="shared" si="94"/>
        <v>0.67500000000000004</v>
      </c>
      <c r="AI260" s="20">
        <v>0</v>
      </c>
    </row>
    <row r="261" spans="1:35" ht="42.75" x14ac:dyDescent="0.25">
      <c r="A261" s="10" t="s">
        <v>266</v>
      </c>
      <c r="B261" s="11">
        <v>68145209</v>
      </c>
      <c r="C261" s="12" t="s">
        <v>267</v>
      </c>
      <c r="D261" s="11">
        <v>5477461</v>
      </c>
      <c r="E261" s="11" t="s">
        <v>68</v>
      </c>
      <c r="F261" s="11">
        <v>2015</v>
      </c>
      <c r="G261" s="13" t="s">
        <v>21</v>
      </c>
      <c r="H261" s="14">
        <v>2.75</v>
      </c>
      <c r="I261" s="15"/>
      <c r="J261" s="15"/>
      <c r="K261" s="15"/>
      <c r="L261" s="15">
        <v>0</v>
      </c>
      <c r="M261" s="15">
        <v>0</v>
      </c>
      <c r="N261" s="15">
        <v>2.75</v>
      </c>
      <c r="O261" s="15">
        <f t="shared" si="89"/>
        <v>2.75</v>
      </c>
      <c r="P261" s="15">
        <f t="shared" si="90"/>
        <v>0</v>
      </c>
      <c r="Q261" s="15">
        <f t="shared" si="80"/>
        <v>2.75</v>
      </c>
      <c r="R261" s="15"/>
      <c r="S261" s="15">
        <v>2.75</v>
      </c>
      <c r="T261" s="15">
        <f t="shared" si="91"/>
        <v>2.75</v>
      </c>
      <c r="U261" s="15"/>
      <c r="V261" s="15">
        <f t="shared" si="92"/>
        <v>0</v>
      </c>
      <c r="W261" s="15">
        <f t="shared" si="93"/>
        <v>0</v>
      </c>
      <c r="X261" s="15"/>
      <c r="Y261" s="15"/>
      <c r="Z261" s="15"/>
      <c r="AA261" s="15"/>
      <c r="AB261" s="16"/>
      <c r="AC261" s="17" t="s">
        <v>22</v>
      </c>
      <c r="AD261" s="18">
        <v>0</v>
      </c>
      <c r="AE261" s="19"/>
      <c r="AF261" s="19">
        <v>1.75</v>
      </c>
      <c r="AG261" s="20">
        <v>1</v>
      </c>
      <c r="AH261" s="20">
        <f t="shared" si="94"/>
        <v>2.75</v>
      </c>
      <c r="AI261" s="20">
        <v>0</v>
      </c>
    </row>
    <row r="262" spans="1:35" ht="38.25" x14ac:dyDescent="0.25">
      <c r="A262" s="10" t="s">
        <v>266</v>
      </c>
      <c r="B262" s="11">
        <v>68145209</v>
      </c>
      <c r="C262" s="12" t="s">
        <v>267</v>
      </c>
      <c r="D262" s="11">
        <v>4672580</v>
      </c>
      <c r="E262" s="11" t="s">
        <v>33</v>
      </c>
      <c r="F262" s="11">
        <v>2015</v>
      </c>
      <c r="G262" s="13" t="s">
        <v>21</v>
      </c>
      <c r="H262" s="14">
        <v>3</v>
      </c>
      <c r="I262" s="15"/>
      <c r="J262" s="15"/>
      <c r="K262" s="15"/>
      <c r="L262" s="15">
        <v>0</v>
      </c>
      <c r="M262" s="15">
        <v>0</v>
      </c>
      <c r="N262" s="15">
        <v>3</v>
      </c>
      <c r="O262" s="15">
        <f t="shared" si="89"/>
        <v>3</v>
      </c>
      <c r="P262" s="15">
        <f t="shared" si="90"/>
        <v>0</v>
      </c>
      <c r="Q262" s="15">
        <f t="shared" si="80"/>
        <v>3</v>
      </c>
      <c r="R262" s="15"/>
      <c r="S262" s="15">
        <v>3</v>
      </c>
      <c r="T262" s="15">
        <f t="shared" si="91"/>
        <v>3</v>
      </c>
      <c r="U262" s="15"/>
      <c r="V262" s="15">
        <f t="shared" si="92"/>
        <v>0</v>
      </c>
      <c r="W262" s="15">
        <f t="shared" si="93"/>
        <v>0</v>
      </c>
      <c r="X262" s="15"/>
      <c r="Y262" s="15"/>
      <c r="Z262" s="15"/>
      <c r="AA262" s="15"/>
      <c r="AB262" s="16"/>
      <c r="AC262" s="17" t="s">
        <v>22</v>
      </c>
      <c r="AD262" s="18">
        <v>0</v>
      </c>
      <c r="AE262" s="19"/>
      <c r="AF262" s="19">
        <v>2</v>
      </c>
      <c r="AG262" s="20">
        <v>1</v>
      </c>
      <c r="AH262" s="20">
        <f t="shared" si="94"/>
        <v>3</v>
      </c>
      <c r="AI262" s="20">
        <v>0</v>
      </c>
    </row>
    <row r="263" spans="1:35" s="45" customFormat="1" ht="71.25" x14ac:dyDescent="0.25">
      <c r="A263" s="23" t="s">
        <v>268</v>
      </c>
      <c r="B263" s="22">
        <v>26660571</v>
      </c>
      <c r="C263" s="35" t="s">
        <v>309</v>
      </c>
      <c r="D263" s="22">
        <v>8175449</v>
      </c>
      <c r="E263" s="22" t="s">
        <v>171</v>
      </c>
      <c r="F263" s="22">
        <v>2015</v>
      </c>
      <c r="G263" s="37" t="s">
        <v>21</v>
      </c>
      <c r="H263" s="38">
        <v>3.7</v>
      </c>
      <c r="I263" s="39"/>
      <c r="J263" s="39"/>
      <c r="K263" s="39"/>
      <c r="L263" s="15">
        <v>0</v>
      </c>
      <c r="M263" s="15">
        <v>0</v>
      </c>
      <c r="N263" s="15">
        <v>3.7290000000000001</v>
      </c>
      <c r="O263" s="15">
        <f t="shared" si="89"/>
        <v>3.7290000000000001</v>
      </c>
      <c r="P263" s="15">
        <f t="shared" si="90"/>
        <v>2.8999999999999915E-2</v>
      </c>
      <c r="Q263" s="15">
        <f t="shared" si="80"/>
        <v>3.7</v>
      </c>
      <c r="R263" s="39"/>
      <c r="S263" s="15">
        <v>3.7290000000000001</v>
      </c>
      <c r="T263" s="15">
        <f t="shared" si="91"/>
        <v>3.7</v>
      </c>
      <c r="U263" s="39"/>
      <c r="V263" s="15">
        <f t="shared" si="92"/>
        <v>0</v>
      </c>
      <c r="W263" s="15">
        <f t="shared" si="93"/>
        <v>0</v>
      </c>
      <c r="X263" s="39"/>
      <c r="Y263" s="39"/>
      <c r="Z263" s="39"/>
      <c r="AA263" s="39"/>
      <c r="AB263" s="40"/>
      <c r="AC263" s="41" t="s">
        <v>22</v>
      </c>
      <c r="AD263" s="42">
        <v>0</v>
      </c>
      <c r="AE263" s="43"/>
      <c r="AF263" s="43">
        <v>3</v>
      </c>
      <c r="AG263" s="44">
        <v>0.7</v>
      </c>
      <c r="AH263" s="44">
        <f t="shared" si="94"/>
        <v>3.7</v>
      </c>
      <c r="AI263" s="20">
        <v>0</v>
      </c>
    </row>
    <row r="264" spans="1:35" ht="85.5" customHeight="1" x14ac:dyDescent="0.25">
      <c r="A264" s="10" t="s">
        <v>268</v>
      </c>
      <c r="B264" s="11">
        <v>26660571</v>
      </c>
      <c r="C264" s="12" t="s">
        <v>309</v>
      </c>
      <c r="D264" s="11">
        <v>8241758</v>
      </c>
      <c r="E264" s="11" t="s">
        <v>80</v>
      </c>
      <c r="F264" s="11">
        <v>2015</v>
      </c>
      <c r="G264" s="13" t="s">
        <v>21</v>
      </c>
      <c r="H264" s="14">
        <v>2.8</v>
      </c>
      <c r="I264" s="15"/>
      <c r="J264" s="15"/>
      <c r="K264" s="15"/>
      <c r="L264" s="15">
        <v>0</v>
      </c>
      <c r="M264" s="15">
        <v>0</v>
      </c>
      <c r="N264" s="15">
        <v>2.8290000000000002</v>
      </c>
      <c r="O264" s="15">
        <f t="shared" si="89"/>
        <v>2.8290000000000002</v>
      </c>
      <c r="P264" s="15">
        <f t="shared" si="90"/>
        <v>2.9000000000000359E-2</v>
      </c>
      <c r="Q264" s="15">
        <f t="shared" si="80"/>
        <v>2.8</v>
      </c>
      <c r="R264" s="15"/>
      <c r="S264" s="15">
        <v>2.8290000000000002</v>
      </c>
      <c r="T264" s="15">
        <f t="shared" si="91"/>
        <v>2.8</v>
      </c>
      <c r="U264" s="15"/>
      <c r="V264" s="15">
        <f t="shared" si="92"/>
        <v>0</v>
      </c>
      <c r="W264" s="15">
        <f t="shared" si="93"/>
        <v>0</v>
      </c>
      <c r="X264" s="15"/>
      <c r="Y264" s="15"/>
      <c r="Z264" s="15"/>
      <c r="AA264" s="15"/>
      <c r="AB264" s="16"/>
      <c r="AC264" s="17" t="s">
        <v>22</v>
      </c>
      <c r="AD264" s="18">
        <v>0</v>
      </c>
      <c r="AE264" s="19"/>
      <c r="AF264" s="19">
        <v>1.8</v>
      </c>
      <c r="AG264" s="20">
        <v>1</v>
      </c>
      <c r="AH264" s="20">
        <f t="shared" si="94"/>
        <v>2.8</v>
      </c>
      <c r="AI264" s="20">
        <v>0</v>
      </c>
    </row>
    <row r="265" spans="1:35" ht="42.75" x14ac:dyDescent="0.25">
      <c r="A265" s="10" t="s">
        <v>269</v>
      </c>
      <c r="B265" s="11">
        <v>60557621</v>
      </c>
      <c r="C265" s="12" t="s">
        <v>270</v>
      </c>
      <c r="D265" s="11">
        <v>1986132</v>
      </c>
      <c r="E265" s="11" t="s">
        <v>73</v>
      </c>
      <c r="F265" s="11">
        <v>2015</v>
      </c>
      <c r="G265" s="13" t="s">
        <v>21</v>
      </c>
      <c r="H265" s="14">
        <v>4</v>
      </c>
      <c r="I265" s="15"/>
      <c r="J265" s="15"/>
      <c r="K265" s="15"/>
      <c r="L265" s="15">
        <v>0</v>
      </c>
      <c r="M265" s="15">
        <v>0</v>
      </c>
      <c r="N265" s="15">
        <v>4</v>
      </c>
      <c r="O265" s="15">
        <f t="shared" si="89"/>
        <v>4</v>
      </c>
      <c r="P265" s="15">
        <f t="shared" si="90"/>
        <v>0</v>
      </c>
      <c r="Q265" s="15">
        <f t="shared" si="80"/>
        <v>4</v>
      </c>
      <c r="R265" s="15"/>
      <c r="S265" s="15">
        <v>4</v>
      </c>
      <c r="T265" s="15">
        <f t="shared" si="91"/>
        <v>4</v>
      </c>
      <c r="U265" s="15"/>
      <c r="V265" s="15">
        <f t="shared" si="92"/>
        <v>0</v>
      </c>
      <c r="W265" s="15">
        <f t="shared" si="93"/>
        <v>0</v>
      </c>
      <c r="X265" s="15"/>
      <c r="Y265" s="15"/>
      <c r="Z265" s="15"/>
      <c r="AA265" s="15"/>
      <c r="AB265" s="16"/>
      <c r="AC265" s="17" t="s">
        <v>22</v>
      </c>
      <c r="AD265" s="18">
        <v>0</v>
      </c>
      <c r="AE265" s="19"/>
      <c r="AF265" s="19">
        <v>3.7</v>
      </c>
      <c r="AG265" s="20">
        <v>0.3</v>
      </c>
      <c r="AH265" s="20">
        <f t="shared" si="94"/>
        <v>4</v>
      </c>
      <c r="AI265" s="20">
        <v>0</v>
      </c>
    </row>
    <row r="266" spans="1:35" ht="42.75" x14ac:dyDescent="0.25">
      <c r="A266" s="10" t="s">
        <v>269</v>
      </c>
      <c r="B266" s="11">
        <v>60557621</v>
      </c>
      <c r="C266" s="12" t="s">
        <v>270</v>
      </c>
      <c r="D266" s="11">
        <v>2377304</v>
      </c>
      <c r="E266" s="11" t="s">
        <v>73</v>
      </c>
      <c r="F266" s="11">
        <v>2015</v>
      </c>
      <c r="G266" s="13" t="s">
        <v>21</v>
      </c>
      <c r="H266" s="14">
        <v>2.8</v>
      </c>
      <c r="I266" s="15"/>
      <c r="J266" s="15"/>
      <c r="K266" s="15"/>
      <c r="L266" s="15">
        <v>0</v>
      </c>
      <c r="M266" s="15">
        <v>0</v>
      </c>
      <c r="N266" s="15">
        <v>3.9</v>
      </c>
      <c r="O266" s="15">
        <f t="shared" si="89"/>
        <v>3.9</v>
      </c>
      <c r="P266" s="15">
        <f t="shared" si="90"/>
        <v>1.1000000000000001</v>
      </c>
      <c r="Q266" s="15">
        <f t="shared" si="80"/>
        <v>2.8</v>
      </c>
      <c r="R266" s="15"/>
      <c r="S266" s="15">
        <v>3.9</v>
      </c>
      <c r="T266" s="15">
        <f t="shared" si="91"/>
        <v>2.8</v>
      </c>
      <c r="U266" s="15"/>
      <c r="V266" s="15">
        <f t="shared" si="92"/>
        <v>0</v>
      </c>
      <c r="W266" s="15">
        <f t="shared" si="93"/>
        <v>0</v>
      </c>
      <c r="X266" s="15"/>
      <c r="Y266" s="15"/>
      <c r="Z266" s="15"/>
      <c r="AA266" s="15"/>
      <c r="AB266" s="16"/>
      <c r="AC266" s="17" t="s">
        <v>22</v>
      </c>
      <c r="AD266" s="18">
        <v>0</v>
      </c>
      <c r="AE266" s="19"/>
      <c r="AF266" s="19">
        <v>2.8</v>
      </c>
      <c r="AG266" s="20">
        <v>0</v>
      </c>
      <c r="AH266" s="20">
        <f t="shared" si="94"/>
        <v>2.8</v>
      </c>
      <c r="AI266" s="20">
        <v>0</v>
      </c>
    </row>
    <row r="267" spans="1:35" ht="42.75" x14ac:dyDescent="0.25">
      <c r="A267" s="10" t="s">
        <v>269</v>
      </c>
      <c r="B267" s="11">
        <v>60557621</v>
      </c>
      <c r="C267" s="12" t="s">
        <v>270</v>
      </c>
      <c r="D267" s="11">
        <v>1177514</v>
      </c>
      <c r="E267" s="11" t="s">
        <v>29</v>
      </c>
      <c r="F267" s="11">
        <v>2015</v>
      </c>
      <c r="G267" s="13" t="s">
        <v>21</v>
      </c>
      <c r="H267" s="14">
        <v>3.5</v>
      </c>
      <c r="I267" s="15"/>
      <c r="J267" s="15"/>
      <c r="K267" s="15"/>
      <c r="L267" s="15">
        <v>0</v>
      </c>
      <c r="M267" s="15">
        <v>0</v>
      </c>
      <c r="N267" s="15">
        <v>3.5</v>
      </c>
      <c r="O267" s="15">
        <f t="shared" si="89"/>
        <v>3.5</v>
      </c>
      <c r="P267" s="15">
        <f t="shared" si="90"/>
        <v>0</v>
      </c>
      <c r="Q267" s="15">
        <f t="shared" si="80"/>
        <v>3.5</v>
      </c>
      <c r="R267" s="15"/>
      <c r="S267" s="15">
        <v>3.5</v>
      </c>
      <c r="T267" s="15">
        <f t="shared" si="91"/>
        <v>3.5</v>
      </c>
      <c r="U267" s="15"/>
      <c r="V267" s="15">
        <f t="shared" si="92"/>
        <v>0</v>
      </c>
      <c r="W267" s="15">
        <f t="shared" si="93"/>
        <v>0</v>
      </c>
      <c r="X267" s="15"/>
      <c r="Y267" s="15"/>
      <c r="Z267" s="15"/>
      <c r="AA267" s="15"/>
      <c r="AB267" s="16"/>
      <c r="AC267" s="17" t="s">
        <v>22</v>
      </c>
      <c r="AD267" s="18">
        <v>0</v>
      </c>
      <c r="AE267" s="19"/>
      <c r="AF267" s="19">
        <v>3.5</v>
      </c>
      <c r="AG267" s="20">
        <v>0</v>
      </c>
      <c r="AH267" s="20">
        <f t="shared" si="94"/>
        <v>3.5</v>
      </c>
      <c r="AI267" s="20">
        <v>0</v>
      </c>
    </row>
    <row r="268" spans="1:35" ht="42.75" x14ac:dyDescent="0.25">
      <c r="A268" s="10" t="s">
        <v>269</v>
      </c>
      <c r="B268" s="11">
        <v>60557621</v>
      </c>
      <c r="C268" s="12" t="s">
        <v>270</v>
      </c>
      <c r="D268" s="11">
        <v>2234863</v>
      </c>
      <c r="E268" s="11" t="s">
        <v>29</v>
      </c>
      <c r="F268" s="11">
        <v>2015</v>
      </c>
      <c r="G268" s="13" t="s">
        <v>21</v>
      </c>
      <c r="H268" s="14">
        <v>3.2</v>
      </c>
      <c r="I268" s="15"/>
      <c r="J268" s="15"/>
      <c r="K268" s="15"/>
      <c r="L268" s="15">
        <v>0</v>
      </c>
      <c r="M268" s="15">
        <v>0</v>
      </c>
      <c r="N268" s="15">
        <v>3.3</v>
      </c>
      <c r="O268" s="15">
        <f t="shared" si="89"/>
        <v>3.3</v>
      </c>
      <c r="P268" s="15">
        <f t="shared" si="90"/>
        <v>9.9999999999999645E-2</v>
      </c>
      <c r="Q268" s="15">
        <f t="shared" si="80"/>
        <v>3.2</v>
      </c>
      <c r="R268" s="15"/>
      <c r="S268" s="15">
        <v>3.3</v>
      </c>
      <c r="T268" s="15">
        <f t="shared" si="91"/>
        <v>3.2</v>
      </c>
      <c r="U268" s="15"/>
      <c r="V268" s="15">
        <f t="shared" si="92"/>
        <v>0</v>
      </c>
      <c r="W268" s="15">
        <f t="shared" si="93"/>
        <v>0</v>
      </c>
      <c r="X268" s="15"/>
      <c r="Y268" s="15"/>
      <c r="Z268" s="15"/>
      <c r="AA268" s="15"/>
      <c r="AB268" s="16"/>
      <c r="AC268" s="17" t="s">
        <v>22</v>
      </c>
      <c r="AD268" s="18">
        <v>0</v>
      </c>
      <c r="AE268" s="19"/>
      <c r="AF268" s="19">
        <v>3.2</v>
      </c>
      <c r="AG268" s="20">
        <v>0</v>
      </c>
      <c r="AH268" s="20">
        <f t="shared" si="94"/>
        <v>3.2</v>
      </c>
      <c r="AI268" s="20">
        <v>0</v>
      </c>
    </row>
    <row r="269" spans="1:35" ht="42.75" x14ac:dyDescent="0.25">
      <c r="A269" s="10" t="s">
        <v>269</v>
      </c>
      <c r="B269" s="11">
        <v>60557621</v>
      </c>
      <c r="C269" s="12" t="s">
        <v>270</v>
      </c>
      <c r="D269" s="11">
        <v>6091729</v>
      </c>
      <c r="E269" s="11" t="s">
        <v>29</v>
      </c>
      <c r="F269" s="11">
        <v>2015</v>
      </c>
      <c r="G269" s="13" t="s">
        <v>21</v>
      </c>
      <c r="H269" s="14">
        <v>2.9</v>
      </c>
      <c r="I269" s="15"/>
      <c r="J269" s="15"/>
      <c r="K269" s="15"/>
      <c r="L269" s="15">
        <v>0</v>
      </c>
      <c r="M269" s="15">
        <v>0</v>
      </c>
      <c r="N269" s="15">
        <v>2.9</v>
      </c>
      <c r="O269" s="15">
        <f t="shared" si="89"/>
        <v>2.9</v>
      </c>
      <c r="P269" s="15">
        <f t="shared" si="90"/>
        <v>0</v>
      </c>
      <c r="Q269" s="15">
        <f t="shared" si="80"/>
        <v>2.9</v>
      </c>
      <c r="R269" s="15"/>
      <c r="S269" s="15">
        <v>2.9</v>
      </c>
      <c r="T269" s="15">
        <f t="shared" si="91"/>
        <v>2.9</v>
      </c>
      <c r="U269" s="15"/>
      <c r="V269" s="15">
        <f t="shared" si="92"/>
        <v>0</v>
      </c>
      <c r="W269" s="15">
        <f t="shared" si="93"/>
        <v>0</v>
      </c>
      <c r="X269" s="15"/>
      <c r="Y269" s="15"/>
      <c r="Z269" s="15"/>
      <c r="AA269" s="15"/>
      <c r="AB269" s="16"/>
      <c r="AC269" s="17" t="s">
        <v>22</v>
      </c>
      <c r="AD269" s="18">
        <v>0</v>
      </c>
      <c r="AE269" s="19"/>
      <c r="AF269" s="19">
        <v>2.9</v>
      </c>
      <c r="AG269" s="20">
        <v>0</v>
      </c>
      <c r="AH269" s="20">
        <f t="shared" si="94"/>
        <v>2.9</v>
      </c>
      <c r="AI269" s="20">
        <v>0</v>
      </c>
    </row>
    <row r="270" spans="1:35" ht="42.75" x14ac:dyDescent="0.25">
      <c r="A270" s="25" t="s">
        <v>269</v>
      </c>
      <c r="B270" s="26">
        <v>60557621</v>
      </c>
      <c r="C270" s="27" t="s">
        <v>270</v>
      </c>
      <c r="D270" s="26">
        <v>7681237</v>
      </c>
      <c r="E270" s="11" t="s">
        <v>29</v>
      </c>
      <c r="F270" s="26">
        <v>2018</v>
      </c>
      <c r="G270" s="28" t="s">
        <v>21</v>
      </c>
      <c r="H270" s="14">
        <v>2</v>
      </c>
      <c r="I270" s="29"/>
      <c r="J270" s="29"/>
      <c r="K270" s="29"/>
      <c r="L270" s="15">
        <v>0</v>
      </c>
      <c r="M270" s="15">
        <v>0</v>
      </c>
      <c r="N270" s="15">
        <v>2.0569999999999999</v>
      </c>
      <c r="O270" s="15">
        <f t="shared" si="89"/>
        <v>2.0569999999999999</v>
      </c>
      <c r="P270" s="15">
        <f t="shared" si="90"/>
        <v>5.699999999999994E-2</v>
      </c>
      <c r="Q270" s="15">
        <f t="shared" si="80"/>
        <v>2</v>
      </c>
      <c r="R270" s="29"/>
      <c r="S270" s="15">
        <v>2.0569999999999999</v>
      </c>
      <c r="T270" s="15">
        <f t="shared" si="91"/>
        <v>2</v>
      </c>
      <c r="U270" s="29"/>
      <c r="V270" s="15">
        <f t="shared" si="92"/>
        <v>0</v>
      </c>
      <c r="W270" s="15">
        <f t="shared" si="93"/>
        <v>0</v>
      </c>
      <c r="X270" s="29"/>
      <c r="Y270" s="29"/>
      <c r="Z270" s="29"/>
      <c r="AA270" s="29"/>
      <c r="AB270" s="33"/>
      <c r="AC270" s="32" t="s">
        <v>22</v>
      </c>
      <c r="AD270" s="18">
        <v>0</v>
      </c>
      <c r="AE270" s="19"/>
      <c r="AF270" s="19">
        <v>2</v>
      </c>
      <c r="AG270" s="20">
        <v>0</v>
      </c>
      <c r="AH270" s="20">
        <f t="shared" si="94"/>
        <v>2</v>
      </c>
      <c r="AI270" s="20">
        <v>0</v>
      </c>
    </row>
    <row r="271" spans="1:35" ht="42.75" x14ac:dyDescent="0.25">
      <c r="A271" s="10" t="s">
        <v>269</v>
      </c>
      <c r="B271" s="11">
        <v>60557621</v>
      </c>
      <c r="C271" s="12" t="s">
        <v>270</v>
      </c>
      <c r="D271" s="11">
        <v>4631570</v>
      </c>
      <c r="E271" s="11" t="s">
        <v>36</v>
      </c>
      <c r="F271" s="11">
        <v>2015</v>
      </c>
      <c r="G271" s="13" t="s">
        <v>21</v>
      </c>
      <c r="H271" s="14">
        <v>2.2999999999999998</v>
      </c>
      <c r="I271" s="15"/>
      <c r="J271" s="15"/>
      <c r="K271" s="15"/>
      <c r="L271" s="15">
        <v>0</v>
      </c>
      <c r="M271" s="15">
        <v>0</v>
      </c>
      <c r="N271" s="15">
        <v>5.5190000000000001</v>
      </c>
      <c r="O271" s="15">
        <f t="shared" si="89"/>
        <v>5.5190000000000001</v>
      </c>
      <c r="P271" s="15">
        <f t="shared" si="90"/>
        <v>3.2190000000000003</v>
      </c>
      <c r="Q271" s="15">
        <f t="shared" si="80"/>
        <v>2.2999999999999998</v>
      </c>
      <c r="R271" s="15"/>
      <c r="S271" s="15">
        <v>5.5190000000000001</v>
      </c>
      <c r="T271" s="15">
        <f t="shared" si="91"/>
        <v>2.2999999999999998</v>
      </c>
      <c r="U271" s="15"/>
      <c r="V271" s="15">
        <f t="shared" si="92"/>
        <v>0</v>
      </c>
      <c r="W271" s="15">
        <f t="shared" si="93"/>
        <v>0</v>
      </c>
      <c r="X271" s="15"/>
      <c r="Y271" s="15"/>
      <c r="Z271" s="15"/>
      <c r="AA271" s="15"/>
      <c r="AB271" s="16"/>
      <c r="AC271" s="17" t="s">
        <v>22</v>
      </c>
      <c r="AD271" s="18">
        <v>0</v>
      </c>
      <c r="AE271" s="19"/>
      <c r="AF271" s="19">
        <v>2.2999999999999998</v>
      </c>
      <c r="AG271" s="20">
        <v>0</v>
      </c>
      <c r="AH271" s="20">
        <f t="shared" si="94"/>
        <v>2.2999999999999998</v>
      </c>
      <c r="AI271" s="20">
        <v>0</v>
      </c>
    </row>
    <row r="272" spans="1:35" ht="42.75" x14ac:dyDescent="0.25">
      <c r="A272" s="10" t="s">
        <v>269</v>
      </c>
      <c r="B272" s="11">
        <v>60557621</v>
      </c>
      <c r="C272" s="12" t="s">
        <v>270</v>
      </c>
      <c r="D272" s="11">
        <v>8003700</v>
      </c>
      <c r="E272" s="11" t="s">
        <v>36</v>
      </c>
      <c r="F272" s="11">
        <v>2015</v>
      </c>
      <c r="G272" s="13" t="s">
        <v>21</v>
      </c>
      <c r="H272" s="14">
        <v>2.1</v>
      </c>
      <c r="I272" s="15"/>
      <c r="J272" s="15"/>
      <c r="K272" s="15"/>
      <c r="L272" s="15">
        <v>0</v>
      </c>
      <c r="M272" s="15">
        <v>0</v>
      </c>
      <c r="N272" s="15">
        <v>3.984</v>
      </c>
      <c r="O272" s="15">
        <f t="shared" si="89"/>
        <v>3.984</v>
      </c>
      <c r="P272" s="15">
        <f t="shared" si="90"/>
        <v>1.8839999999999999</v>
      </c>
      <c r="Q272" s="15">
        <f t="shared" si="80"/>
        <v>2.1</v>
      </c>
      <c r="R272" s="15"/>
      <c r="S272" s="15">
        <v>3.984</v>
      </c>
      <c r="T272" s="15">
        <f t="shared" si="91"/>
        <v>2.1</v>
      </c>
      <c r="U272" s="15"/>
      <c r="V272" s="15">
        <f t="shared" si="92"/>
        <v>0</v>
      </c>
      <c r="W272" s="15">
        <f t="shared" si="93"/>
        <v>0</v>
      </c>
      <c r="X272" s="15"/>
      <c r="Y272" s="15"/>
      <c r="Z272" s="15"/>
      <c r="AA272" s="15"/>
      <c r="AB272" s="16"/>
      <c r="AC272" s="17" t="s">
        <v>22</v>
      </c>
      <c r="AD272" s="18">
        <v>0</v>
      </c>
      <c r="AE272" s="19"/>
      <c r="AF272" s="19">
        <v>2.1</v>
      </c>
      <c r="AG272" s="20">
        <v>0</v>
      </c>
      <c r="AH272" s="20">
        <f t="shared" si="94"/>
        <v>2.1</v>
      </c>
      <c r="AI272" s="20">
        <v>0</v>
      </c>
    </row>
    <row r="273" spans="1:35" ht="42.75" x14ac:dyDescent="0.25">
      <c r="A273" s="10" t="s">
        <v>269</v>
      </c>
      <c r="B273" s="11">
        <v>60557621</v>
      </c>
      <c r="C273" s="12" t="s">
        <v>270</v>
      </c>
      <c r="D273" s="11">
        <v>1974751</v>
      </c>
      <c r="E273" s="11" t="s">
        <v>33</v>
      </c>
      <c r="F273" s="11">
        <v>2015</v>
      </c>
      <c r="G273" s="13" t="s">
        <v>21</v>
      </c>
      <c r="H273" s="14">
        <v>0.9</v>
      </c>
      <c r="I273" s="15"/>
      <c r="J273" s="15"/>
      <c r="K273" s="15"/>
      <c r="L273" s="15">
        <v>0</v>
      </c>
      <c r="M273" s="15">
        <v>0</v>
      </c>
      <c r="N273" s="15">
        <v>1.2010000000000001</v>
      </c>
      <c r="O273" s="15">
        <f t="shared" si="89"/>
        <v>1.2010000000000001</v>
      </c>
      <c r="P273" s="15">
        <f t="shared" si="90"/>
        <v>0.30100000000000005</v>
      </c>
      <c r="Q273" s="15">
        <f t="shared" ref="Q273:Q281" si="95">H273</f>
        <v>0.9</v>
      </c>
      <c r="R273" s="15"/>
      <c r="S273" s="15">
        <v>1.2010000000000001</v>
      </c>
      <c r="T273" s="15">
        <f t="shared" si="91"/>
        <v>0.9</v>
      </c>
      <c r="U273" s="15"/>
      <c r="V273" s="15">
        <f t="shared" si="92"/>
        <v>0</v>
      </c>
      <c r="W273" s="15">
        <f t="shared" si="93"/>
        <v>0</v>
      </c>
      <c r="X273" s="15"/>
      <c r="Y273" s="15"/>
      <c r="Z273" s="15"/>
      <c r="AA273" s="15"/>
      <c r="AB273" s="16"/>
      <c r="AC273" s="17" t="s">
        <v>22</v>
      </c>
      <c r="AD273" s="18">
        <v>0</v>
      </c>
      <c r="AE273" s="19"/>
      <c r="AF273" s="19">
        <v>0.9</v>
      </c>
      <c r="AG273" s="20">
        <v>0</v>
      </c>
      <c r="AH273" s="20">
        <f t="shared" si="94"/>
        <v>0.9</v>
      </c>
      <c r="AI273" s="20">
        <v>0</v>
      </c>
    </row>
    <row r="274" spans="1:35" ht="42.75" x14ac:dyDescent="0.25">
      <c r="A274" s="10" t="s">
        <v>269</v>
      </c>
      <c r="B274" s="11">
        <v>60557621</v>
      </c>
      <c r="C274" s="12" t="s">
        <v>270</v>
      </c>
      <c r="D274" s="11">
        <v>2727608</v>
      </c>
      <c r="E274" s="11" t="s">
        <v>33</v>
      </c>
      <c r="F274" s="11">
        <v>2015</v>
      </c>
      <c r="G274" s="13" t="s">
        <v>21</v>
      </c>
      <c r="H274" s="14">
        <v>0.8</v>
      </c>
      <c r="I274" s="15"/>
      <c r="J274" s="15"/>
      <c r="K274" s="15"/>
      <c r="L274" s="15">
        <v>0</v>
      </c>
      <c r="M274" s="15">
        <v>0</v>
      </c>
      <c r="N274" s="15">
        <v>0.92400000000000004</v>
      </c>
      <c r="O274" s="15">
        <f t="shared" si="89"/>
        <v>0.92400000000000004</v>
      </c>
      <c r="P274" s="15">
        <f t="shared" si="90"/>
        <v>0.124</v>
      </c>
      <c r="Q274" s="15">
        <f t="shared" si="95"/>
        <v>0.8</v>
      </c>
      <c r="R274" s="15"/>
      <c r="S274" s="15">
        <v>0.92400000000000004</v>
      </c>
      <c r="T274" s="15">
        <f t="shared" si="91"/>
        <v>0.8</v>
      </c>
      <c r="U274" s="15"/>
      <c r="V274" s="15">
        <f t="shared" si="92"/>
        <v>0</v>
      </c>
      <c r="W274" s="15">
        <f t="shared" si="93"/>
        <v>0</v>
      </c>
      <c r="X274" s="15"/>
      <c r="Y274" s="15"/>
      <c r="Z274" s="15"/>
      <c r="AA274" s="15"/>
      <c r="AB274" s="16"/>
      <c r="AC274" s="17" t="s">
        <v>22</v>
      </c>
      <c r="AD274" s="18">
        <v>0</v>
      </c>
      <c r="AE274" s="19"/>
      <c r="AF274" s="19">
        <v>0.8</v>
      </c>
      <c r="AG274" s="20">
        <v>0</v>
      </c>
      <c r="AH274" s="20">
        <f t="shared" si="94"/>
        <v>0.8</v>
      </c>
      <c r="AI274" s="20">
        <v>0</v>
      </c>
    </row>
    <row r="275" spans="1:35" ht="42.75" x14ac:dyDescent="0.25">
      <c r="A275" s="10" t="s">
        <v>269</v>
      </c>
      <c r="B275" s="11">
        <v>60557621</v>
      </c>
      <c r="C275" s="12" t="s">
        <v>270</v>
      </c>
      <c r="D275" s="11">
        <v>8416334</v>
      </c>
      <c r="E275" s="11" t="s">
        <v>33</v>
      </c>
      <c r="F275" s="11">
        <v>2015</v>
      </c>
      <c r="G275" s="13" t="s">
        <v>21</v>
      </c>
      <c r="H275" s="14">
        <v>2.2000000000000002</v>
      </c>
      <c r="I275" s="15"/>
      <c r="J275" s="15"/>
      <c r="K275" s="15"/>
      <c r="L275" s="15">
        <v>0</v>
      </c>
      <c r="M275" s="15">
        <v>0</v>
      </c>
      <c r="N275" s="15">
        <v>3.2480000000000002</v>
      </c>
      <c r="O275" s="15">
        <f t="shared" si="89"/>
        <v>3.2480000000000002</v>
      </c>
      <c r="P275" s="15">
        <f t="shared" si="90"/>
        <v>1.048</v>
      </c>
      <c r="Q275" s="15">
        <f t="shared" si="95"/>
        <v>2.2000000000000002</v>
      </c>
      <c r="R275" s="15"/>
      <c r="S275" s="15">
        <v>3.2480000000000002</v>
      </c>
      <c r="T275" s="15">
        <f t="shared" si="91"/>
        <v>2.2000000000000002</v>
      </c>
      <c r="U275" s="15"/>
      <c r="V275" s="15">
        <f t="shared" si="92"/>
        <v>0</v>
      </c>
      <c r="W275" s="15">
        <f t="shared" si="93"/>
        <v>0</v>
      </c>
      <c r="X275" s="15"/>
      <c r="Y275" s="15"/>
      <c r="Z275" s="15"/>
      <c r="AA275" s="15"/>
      <c r="AB275" s="16"/>
      <c r="AC275" s="17" t="s">
        <v>22</v>
      </c>
      <c r="AD275" s="18">
        <v>0</v>
      </c>
      <c r="AE275" s="19"/>
      <c r="AF275" s="19">
        <v>1.8</v>
      </c>
      <c r="AG275" s="20">
        <v>0.4</v>
      </c>
      <c r="AH275" s="20">
        <f t="shared" si="94"/>
        <v>2.2000000000000002</v>
      </c>
      <c r="AI275" s="20">
        <v>0</v>
      </c>
    </row>
    <row r="276" spans="1:35" ht="42.75" x14ac:dyDescent="0.25">
      <c r="A276" s="10" t="s">
        <v>269</v>
      </c>
      <c r="B276" s="11">
        <v>60557621</v>
      </c>
      <c r="C276" s="12" t="s">
        <v>270</v>
      </c>
      <c r="D276" s="11">
        <v>9893159</v>
      </c>
      <c r="E276" s="11" t="s">
        <v>33</v>
      </c>
      <c r="F276" s="11">
        <v>2015</v>
      </c>
      <c r="G276" s="13" t="s">
        <v>21</v>
      </c>
      <c r="H276" s="14">
        <v>3.4</v>
      </c>
      <c r="I276" s="15"/>
      <c r="J276" s="15"/>
      <c r="K276" s="15"/>
      <c r="L276" s="15">
        <v>0</v>
      </c>
      <c r="M276" s="15">
        <v>0</v>
      </c>
      <c r="N276" s="15">
        <v>4.6959999999999997</v>
      </c>
      <c r="O276" s="15">
        <f t="shared" si="89"/>
        <v>4.6959999999999997</v>
      </c>
      <c r="P276" s="15">
        <f t="shared" si="90"/>
        <v>1.2959999999999998</v>
      </c>
      <c r="Q276" s="15">
        <f t="shared" si="95"/>
        <v>3.4</v>
      </c>
      <c r="R276" s="15"/>
      <c r="S276" s="15">
        <v>4.6959999999999997</v>
      </c>
      <c r="T276" s="15">
        <f t="shared" si="91"/>
        <v>3.4</v>
      </c>
      <c r="U276" s="15"/>
      <c r="V276" s="15">
        <f t="shared" si="92"/>
        <v>0</v>
      </c>
      <c r="W276" s="15">
        <f t="shared" si="93"/>
        <v>0</v>
      </c>
      <c r="X276" s="15"/>
      <c r="Y276" s="15"/>
      <c r="Z276" s="15"/>
      <c r="AA276" s="15"/>
      <c r="AB276" s="16"/>
      <c r="AC276" s="17" t="s">
        <v>22</v>
      </c>
      <c r="AD276" s="18">
        <v>0</v>
      </c>
      <c r="AE276" s="19"/>
      <c r="AF276" s="19">
        <v>2.9</v>
      </c>
      <c r="AG276" s="20">
        <v>0.5</v>
      </c>
      <c r="AH276" s="20">
        <f t="shared" si="94"/>
        <v>3.4</v>
      </c>
      <c r="AI276" s="20">
        <v>0</v>
      </c>
    </row>
    <row r="277" spans="1:35" ht="42.75" x14ac:dyDescent="0.25">
      <c r="A277" s="10" t="s">
        <v>271</v>
      </c>
      <c r="B277" s="11">
        <v>61984680</v>
      </c>
      <c r="C277" s="12" t="s">
        <v>272</v>
      </c>
      <c r="D277" s="11">
        <v>5056213</v>
      </c>
      <c r="E277" s="11" t="s">
        <v>36</v>
      </c>
      <c r="F277" s="11">
        <v>2015</v>
      </c>
      <c r="G277" s="13" t="s">
        <v>21</v>
      </c>
      <c r="H277" s="14">
        <v>1.6</v>
      </c>
      <c r="I277" s="15"/>
      <c r="J277" s="15"/>
      <c r="K277" s="15"/>
      <c r="L277" s="15">
        <v>0</v>
      </c>
      <c r="M277" s="15">
        <v>0</v>
      </c>
      <c r="N277" s="15">
        <v>1.6</v>
      </c>
      <c r="O277" s="15">
        <f t="shared" si="89"/>
        <v>1.6</v>
      </c>
      <c r="P277" s="15">
        <f t="shared" si="90"/>
        <v>0</v>
      </c>
      <c r="Q277" s="15">
        <f t="shared" si="95"/>
        <v>1.6</v>
      </c>
      <c r="R277" s="15"/>
      <c r="S277" s="15">
        <v>1.6</v>
      </c>
      <c r="T277" s="15">
        <f t="shared" si="91"/>
        <v>1.6</v>
      </c>
      <c r="U277" s="15"/>
      <c r="V277" s="15">
        <f t="shared" si="92"/>
        <v>0</v>
      </c>
      <c r="W277" s="15">
        <f t="shared" si="93"/>
        <v>0</v>
      </c>
      <c r="X277" s="15"/>
      <c r="Y277" s="15"/>
      <c r="Z277" s="15"/>
      <c r="AA277" s="15"/>
      <c r="AB277" s="16"/>
      <c r="AC277" s="17" t="s">
        <v>22</v>
      </c>
      <c r="AD277" s="18">
        <v>0</v>
      </c>
      <c r="AE277" s="19"/>
      <c r="AF277" s="19">
        <v>1.6</v>
      </c>
      <c r="AG277" s="20">
        <v>0</v>
      </c>
      <c r="AH277" s="20">
        <f t="shared" si="94"/>
        <v>1.6</v>
      </c>
      <c r="AI277" s="20">
        <v>0</v>
      </c>
    </row>
    <row r="278" spans="1:35" ht="42.75" x14ac:dyDescent="0.25">
      <c r="A278" s="10" t="s">
        <v>271</v>
      </c>
      <c r="B278" s="11">
        <v>61984680</v>
      </c>
      <c r="C278" s="12" t="s">
        <v>272</v>
      </c>
      <c r="D278" s="11">
        <v>1766130</v>
      </c>
      <c r="E278" s="11" t="s">
        <v>20</v>
      </c>
      <c r="F278" s="11">
        <v>2015</v>
      </c>
      <c r="G278" s="13" t="s">
        <v>21</v>
      </c>
      <c r="H278" s="14">
        <v>10.089</v>
      </c>
      <c r="I278" s="15"/>
      <c r="J278" s="15"/>
      <c r="K278" s="15"/>
      <c r="L278" s="15">
        <v>0</v>
      </c>
      <c r="M278" s="15">
        <v>0</v>
      </c>
      <c r="N278" s="15">
        <v>10.555</v>
      </c>
      <c r="O278" s="15">
        <f t="shared" si="89"/>
        <v>10.555</v>
      </c>
      <c r="P278" s="15">
        <f t="shared" si="90"/>
        <v>0.4659999999999993</v>
      </c>
      <c r="Q278" s="15">
        <f t="shared" si="95"/>
        <v>10.089</v>
      </c>
      <c r="R278" s="15"/>
      <c r="S278" s="15">
        <v>10.555</v>
      </c>
      <c r="T278" s="15">
        <f t="shared" si="91"/>
        <v>10.089</v>
      </c>
      <c r="U278" s="15"/>
      <c r="V278" s="15">
        <f t="shared" si="92"/>
        <v>0</v>
      </c>
      <c r="W278" s="15">
        <f t="shared" si="93"/>
        <v>0</v>
      </c>
      <c r="X278" s="15"/>
      <c r="Y278" s="15"/>
      <c r="Z278" s="15"/>
      <c r="AA278" s="15"/>
      <c r="AB278" s="16"/>
      <c r="AC278" s="17" t="s">
        <v>22</v>
      </c>
      <c r="AD278" s="18">
        <v>0</v>
      </c>
      <c r="AE278" s="19"/>
      <c r="AF278" s="19">
        <v>8.5890000000000004</v>
      </c>
      <c r="AG278" s="20">
        <v>1.5</v>
      </c>
      <c r="AH278" s="20">
        <f t="shared" si="94"/>
        <v>10.089</v>
      </c>
      <c r="AI278" s="20">
        <v>0</v>
      </c>
    </row>
    <row r="279" spans="1:35" ht="42.75" x14ac:dyDescent="0.25">
      <c r="A279" s="10" t="s">
        <v>271</v>
      </c>
      <c r="B279" s="11">
        <v>61984680</v>
      </c>
      <c r="C279" s="12" t="s">
        <v>272</v>
      </c>
      <c r="D279" s="11">
        <v>7461945</v>
      </c>
      <c r="E279" s="11" t="s">
        <v>80</v>
      </c>
      <c r="F279" s="11">
        <v>2015</v>
      </c>
      <c r="G279" s="13" t="s">
        <v>21</v>
      </c>
      <c r="H279" s="14">
        <v>2.2410000000000001</v>
      </c>
      <c r="I279" s="15"/>
      <c r="J279" s="15"/>
      <c r="K279" s="15"/>
      <c r="L279" s="15">
        <v>0</v>
      </c>
      <c r="M279" s="15">
        <v>0</v>
      </c>
      <c r="N279" s="15">
        <v>2.3029999999999999</v>
      </c>
      <c r="O279" s="15">
        <f t="shared" si="89"/>
        <v>2.3029999999999999</v>
      </c>
      <c r="P279" s="15">
        <f t="shared" si="90"/>
        <v>6.1999999999999833E-2</v>
      </c>
      <c r="Q279" s="15">
        <f t="shared" si="95"/>
        <v>2.2410000000000001</v>
      </c>
      <c r="R279" s="15"/>
      <c r="S279" s="15">
        <v>2.3029999999999999</v>
      </c>
      <c r="T279" s="15">
        <f t="shared" si="91"/>
        <v>2.2410000000000001</v>
      </c>
      <c r="U279" s="15"/>
      <c r="V279" s="15">
        <f t="shared" si="92"/>
        <v>0</v>
      </c>
      <c r="W279" s="15">
        <f t="shared" si="93"/>
        <v>0</v>
      </c>
      <c r="X279" s="15"/>
      <c r="Y279" s="15"/>
      <c r="Z279" s="15"/>
      <c r="AA279" s="15"/>
      <c r="AB279" s="16"/>
      <c r="AC279" s="17" t="s">
        <v>22</v>
      </c>
      <c r="AD279" s="18">
        <v>0</v>
      </c>
      <c r="AE279" s="19"/>
      <c r="AF279" s="19">
        <v>2.2410000000000001</v>
      </c>
      <c r="AG279" s="20">
        <v>0</v>
      </c>
      <c r="AH279" s="20">
        <f t="shared" si="94"/>
        <v>2.2410000000000001</v>
      </c>
      <c r="AI279" s="20">
        <v>0</v>
      </c>
    </row>
    <row r="280" spans="1:35" ht="42.75" x14ac:dyDescent="0.25">
      <c r="A280" s="12" t="s">
        <v>273</v>
      </c>
      <c r="B280" s="11">
        <v>63729113</v>
      </c>
      <c r="C280" s="12" t="s">
        <v>274</v>
      </c>
      <c r="D280" s="11">
        <v>3970478</v>
      </c>
      <c r="E280" s="11" t="s">
        <v>20</v>
      </c>
      <c r="F280" s="11">
        <v>2015</v>
      </c>
      <c r="G280" s="13" t="s">
        <v>21</v>
      </c>
      <c r="H280" s="14">
        <v>5.5259999999999998</v>
      </c>
      <c r="I280" s="15"/>
      <c r="J280" s="15"/>
      <c r="K280" s="15"/>
      <c r="L280" s="15">
        <v>0</v>
      </c>
      <c r="M280" s="15">
        <v>0</v>
      </c>
      <c r="N280" s="15">
        <v>5.5579999999999998</v>
      </c>
      <c r="O280" s="15">
        <f t="shared" si="89"/>
        <v>5.5579999999999998</v>
      </c>
      <c r="P280" s="15">
        <f t="shared" si="90"/>
        <v>3.2000000000000028E-2</v>
      </c>
      <c r="Q280" s="15">
        <f t="shared" si="95"/>
        <v>5.5259999999999998</v>
      </c>
      <c r="R280" s="15"/>
      <c r="S280" s="15">
        <v>5.5579999999999998</v>
      </c>
      <c r="T280" s="15">
        <f t="shared" si="91"/>
        <v>5.5259999999999998</v>
      </c>
      <c r="U280" s="15"/>
      <c r="V280" s="15">
        <f t="shared" si="92"/>
        <v>0</v>
      </c>
      <c r="W280" s="15">
        <f t="shared" si="93"/>
        <v>0</v>
      </c>
      <c r="X280" s="15"/>
      <c r="Y280" s="15"/>
      <c r="Z280" s="15"/>
      <c r="AA280" s="15"/>
      <c r="AB280" s="16"/>
      <c r="AC280" s="17" t="s">
        <v>22</v>
      </c>
      <c r="AD280" s="18">
        <v>0</v>
      </c>
      <c r="AE280" s="19"/>
      <c r="AF280" s="19">
        <v>5.5259999999999998</v>
      </c>
      <c r="AG280" s="20">
        <v>0</v>
      </c>
      <c r="AH280" s="20">
        <f t="shared" si="94"/>
        <v>5.5259999999999998</v>
      </c>
      <c r="AI280" s="20">
        <v>0</v>
      </c>
    </row>
    <row r="281" spans="1:35" ht="71.25" x14ac:dyDescent="0.25">
      <c r="A281" s="12" t="s">
        <v>273</v>
      </c>
      <c r="B281" s="11">
        <v>63729113</v>
      </c>
      <c r="C281" s="12" t="s">
        <v>274</v>
      </c>
      <c r="D281" s="11">
        <v>3878981</v>
      </c>
      <c r="E281" s="11" t="s">
        <v>171</v>
      </c>
      <c r="F281" s="11">
        <v>2015</v>
      </c>
      <c r="G281" s="13" t="s">
        <v>21</v>
      </c>
      <c r="H281" s="14">
        <v>6.5</v>
      </c>
      <c r="I281" s="15"/>
      <c r="J281" s="15"/>
      <c r="K281" s="15"/>
      <c r="L281" s="15">
        <v>0</v>
      </c>
      <c r="M281" s="15">
        <v>0</v>
      </c>
      <c r="N281" s="15">
        <v>6.5229999999999997</v>
      </c>
      <c r="O281" s="15">
        <f t="shared" si="89"/>
        <v>6.5229999999999997</v>
      </c>
      <c r="P281" s="15">
        <f t="shared" si="90"/>
        <v>2.2999999999999687E-2</v>
      </c>
      <c r="Q281" s="15">
        <f t="shared" si="95"/>
        <v>6.5</v>
      </c>
      <c r="R281" s="15"/>
      <c r="S281" s="15">
        <v>6.5229999999999997</v>
      </c>
      <c r="T281" s="15">
        <f t="shared" si="91"/>
        <v>6.5</v>
      </c>
      <c r="U281" s="15"/>
      <c r="V281" s="15">
        <f t="shared" si="92"/>
        <v>0</v>
      </c>
      <c r="W281" s="15">
        <f t="shared" si="93"/>
        <v>0</v>
      </c>
      <c r="X281" s="15"/>
      <c r="Y281" s="15"/>
      <c r="Z281" s="15"/>
      <c r="AA281" s="15"/>
      <c r="AB281" s="16"/>
      <c r="AC281" s="17" t="s">
        <v>22</v>
      </c>
      <c r="AD281" s="18">
        <v>0</v>
      </c>
      <c r="AE281" s="19"/>
      <c r="AF281" s="19">
        <v>6.5</v>
      </c>
      <c r="AG281" s="20">
        <v>0</v>
      </c>
      <c r="AH281" s="20">
        <f t="shared" si="94"/>
        <v>6.5</v>
      </c>
      <c r="AI281" s="20">
        <v>0</v>
      </c>
    </row>
    <row r="282" spans="1:35" ht="91.5" customHeight="1" x14ac:dyDescent="0.25">
      <c r="A282" s="12" t="s">
        <v>273</v>
      </c>
      <c r="B282" s="11">
        <v>63729113</v>
      </c>
      <c r="C282" s="12" t="s">
        <v>274</v>
      </c>
      <c r="D282" s="11">
        <v>7039256</v>
      </c>
      <c r="E282" s="11" t="s">
        <v>80</v>
      </c>
      <c r="F282" s="11">
        <v>2015</v>
      </c>
      <c r="G282" s="13" t="s">
        <v>21</v>
      </c>
      <c r="H282" s="14">
        <v>3.66</v>
      </c>
      <c r="I282" s="15"/>
      <c r="J282" s="15"/>
      <c r="K282" s="15"/>
      <c r="L282" s="15">
        <v>0</v>
      </c>
      <c r="M282" s="15">
        <v>0</v>
      </c>
      <c r="N282" s="15">
        <v>3.649</v>
      </c>
      <c r="O282" s="15">
        <f t="shared" si="89"/>
        <v>3.649</v>
      </c>
      <c r="P282" s="15">
        <f t="shared" si="90"/>
        <v>-1.1000000000000121E-2</v>
      </c>
      <c r="Q282" s="15">
        <f>O282</f>
        <v>3.649</v>
      </c>
      <c r="R282" s="15"/>
      <c r="S282" s="15">
        <v>3.649</v>
      </c>
      <c r="T282" s="15">
        <f t="shared" si="91"/>
        <v>3.649</v>
      </c>
      <c r="U282" s="15"/>
      <c r="V282" s="15">
        <f t="shared" si="92"/>
        <v>0</v>
      </c>
      <c r="W282" s="15">
        <f t="shared" si="93"/>
        <v>0</v>
      </c>
      <c r="X282" s="15"/>
      <c r="Y282" s="15"/>
      <c r="Z282" s="15"/>
      <c r="AA282" s="15"/>
      <c r="AB282" s="16"/>
      <c r="AC282" s="17" t="s">
        <v>22</v>
      </c>
      <c r="AD282" s="18">
        <v>0</v>
      </c>
      <c r="AE282" s="19"/>
      <c r="AF282" s="19">
        <v>3.14</v>
      </c>
      <c r="AG282" s="20">
        <v>0.52</v>
      </c>
      <c r="AH282" s="20">
        <f t="shared" si="94"/>
        <v>3.66</v>
      </c>
      <c r="AI282" s="20">
        <v>0</v>
      </c>
    </row>
    <row r="283" spans="1:35" ht="42.75" x14ac:dyDescent="0.25">
      <c r="A283" s="23" t="s">
        <v>275</v>
      </c>
      <c r="B283" s="11">
        <v>4150422</v>
      </c>
      <c r="C283" s="35" t="s">
        <v>276</v>
      </c>
      <c r="D283" s="22">
        <v>4709217</v>
      </c>
      <c r="E283" s="11" t="s">
        <v>49</v>
      </c>
      <c r="F283" s="11">
        <v>2016</v>
      </c>
      <c r="G283" s="13" t="s">
        <v>21</v>
      </c>
      <c r="H283" s="14">
        <v>7</v>
      </c>
      <c r="I283" s="15"/>
      <c r="J283" s="15"/>
      <c r="K283" s="15"/>
      <c r="L283" s="15">
        <v>0</v>
      </c>
      <c r="M283" s="15">
        <v>0</v>
      </c>
      <c r="N283" s="15">
        <v>7</v>
      </c>
      <c r="O283" s="15">
        <f t="shared" si="89"/>
        <v>7</v>
      </c>
      <c r="P283" s="15">
        <f t="shared" si="90"/>
        <v>0</v>
      </c>
      <c r="Q283" s="15">
        <f t="shared" ref="Q283:Q308" si="96">H283</f>
        <v>7</v>
      </c>
      <c r="R283" s="15"/>
      <c r="S283" s="15">
        <v>7</v>
      </c>
      <c r="T283" s="15">
        <f t="shared" si="91"/>
        <v>7</v>
      </c>
      <c r="U283" s="15"/>
      <c r="V283" s="15">
        <f t="shared" si="92"/>
        <v>0</v>
      </c>
      <c r="W283" s="15">
        <f t="shared" si="93"/>
        <v>0</v>
      </c>
      <c r="X283" s="15"/>
      <c r="Y283" s="15"/>
      <c r="Z283" s="15"/>
      <c r="AA283" s="15"/>
      <c r="AB283" s="16"/>
      <c r="AC283" s="17" t="s">
        <v>22</v>
      </c>
      <c r="AD283" s="18">
        <v>0</v>
      </c>
      <c r="AE283" s="19"/>
      <c r="AF283" s="19">
        <v>7</v>
      </c>
      <c r="AG283" s="20">
        <v>0</v>
      </c>
      <c r="AH283" s="20">
        <f t="shared" si="94"/>
        <v>7</v>
      </c>
      <c r="AI283" s="20">
        <v>0</v>
      </c>
    </row>
    <row r="284" spans="1:35" ht="42.75" x14ac:dyDescent="0.25">
      <c r="A284" s="10" t="s">
        <v>277</v>
      </c>
      <c r="B284" s="11">
        <v>299308</v>
      </c>
      <c r="C284" s="12" t="s">
        <v>278</v>
      </c>
      <c r="D284" s="11">
        <v>1495713</v>
      </c>
      <c r="E284" s="11" t="s">
        <v>25</v>
      </c>
      <c r="F284" s="11">
        <v>2015</v>
      </c>
      <c r="G284" s="13" t="s">
        <v>26</v>
      </c>
      <c r="H284" s="14">
        <v>0</v>
      </c>
      <c r="I284" s="15">
        <v>48</v>
      </c>
      <c r="J284" s="15"/>
      <c r="K284" s="15"/>
      <c r="L284" s="15">
        <v>48</v>
      </c>
      <c r="M284" s="15">
        <v>0</v>
      </c>
      <c r="N284" s="15">
        <v>7.3</v>
      </c>
      <c r="O284" s="15">
        <f t="shared" ref="O284:O285" si="97">L284</f>
        <v>48</v>
      </c>
      <c r="P284" s="15">
        <f t="shared" si="90"/>
        <v>48</v>
      </c>
      <c r="Q284" s="15">
        <f t="shared" si="96"/>
        <v>0</v>
      </c>
      <c r="R284" s="15">
        <f t="shared" ref="R284:R285" si="98">I284</f>
        <v>48</v>
      </c>
      <c r="S284" s="15">
        <v>48</v>
      </c>
      <c r="T284" s="15">
        <f t="shared" si="91"/>
        <v>0</v>
      </c>
      <c r="U284" s="15">
        <f t="shared" ref="U284:U285" si="99">I284</f>
        <v>48</v>
      </c>
      <c r="V284" s="15">
        <f t="shared" si="92"/>
        <v>0</v>
      </c>
      <c r="W284" s="15">
        <f t="shared" si="93"/>
        <v>0</v>
      </c>
      <c r="X284" s="15"/>
      <c r="Y284" s="15"/>
      <c r="Z284" s="15"/>
      <c r="AA284" s="15"/>
      <c r="AB284" s="16"/>
      <c r="AC284" s="17" t="s">
        <v>22</v>
      </c>
      <c r="AD284" s="18">
        <v>0</v>
      </c>
      <c r="AE284" s="19">
        <v>1</v>
      </c>
      <c r="AF284" s="19">
        <v>0</v>
      </c>
      <c r="AG284" s="20">
        <v>0</v>
      </c>
      <c r="AH284" s="20">
        <f t="shared" si="94"/>
        <v>48</v>
      </c>
      <c r="AI284" s="20">
        <v>0</v>
      </c>
    </row>
    <row r="285" spans="1:35" ht="42.75" x14ac:dyDescent="0.25">
      <c r="A285" s="10" t="s">
        <v>277</v>
      </c>
      <c r="B285" s="11">
        <v>299308</v>
      </c>
      <c r="C285" s="12" t="s">
        <v>278</v>
      </c>
      <c r="D285" s="11">
        <v>4245948</v>
      </c>
      <c r="E285" s="11" t="s">
        <v>25</v>
      </c>
      <c r="F285" s="11">
        <v>2015</v>
      </c>
      <c r="G285" s="13" t="s">
        <v>26</v>
      </c>
      <c r="H285" s="14">
        <v>0</v>
      </c>
      <c r="I285" s="15">
        <v>23</v>
      </c>
      <c r="J285" s="15"/>
      <c r="K285" s="15"/>
      <c r="L285" s="15">
        <v>65</v>
      </c>
      <c r="M285" s="15">
        <v>0</v>
      </c>
      <c r="N285" s="15">
        <v>13.75</v>
      </c>
      <c r="O285" s="15">
        <f t="shared" si="97"/>
        <v>65</v>
      </c>
      <c r="P285" s="15">
        <f t="shared" si="90"/>
        <v>65</v>
      </c>
      <c r="Q285" s="15">
        <f t="shared" si="96"/>
        <v>0</v>
      </c>
      <c r="R285" s="15">
        <f t="shared" si="98"/>
        <v>23</v>
      </c>
      <c r="S285" s="15">
        <v>65</v>
      </c>
      <c r="T285" s="15">
        <f t="shared" si="91"/>
        <v>0</v>
      </c>
      <c r="U285" s="15">
        <f t="shared" si="99"/>
        <v>23</v>
      </c>
      <c r="V285" s="15">
        <f t="shared" si="92"/>
        <v>0</v>
      </c>
      <c r="W285" s="15">
        <f t="shared" si="93"/>
        <v>0</v>
      </c>
      <c r="X285" s="15"/>
      <c r="Y285" s="15"/>
      <c r="Z285" s="15"/>
      <c r="AA285" s="15"/>
      <c r="AB285" s="16"/>
      <c r="AC285" s="17" t="s">
        <v>22</v>
      </c>
      <c r="AD285" s="18">
        <v>0</v>
      </c>
      <c r="AE285" s="19">
        <v>1</v>
      </c>
      <c r="AF285" s="19">
        <v>0</v>
      </c>
      <c r="AG285" s="20">
        <v>0</v>
      </c>
      <c r="AH285" s="20">
        <f t="shared" si="94"/>
        <v>23</v>
      </c>
      <c r="AI285" s="20">
        <v>1</v>
      </c>
    </row>
    <row r="286" spans="1:35" ht="42.75" x14ac:dyDescent="0.25">
      <c r="A286" s="10" t="s">
        <v>277</v>
      </c>
      <c r="B286" s="11">
        <v>299308</v>
      </c>
      <c r="C286" s="12" t="s">
        <v>278</v>
      </c>
      <c r="D286" s="11">
        <v>2281911</v>
      </c>
      <c r="E286" s="11" t="s">
        <v>30</v>
      </c>
      <c r="F286" s="11">
        <v>2015</v>
      </c>
      <c r="G286" s="13" t="s">
        <v>26</v>
      </c>
      <c r="H286" s="14">
        <v>10</v>
      </c>
      <c r="I286" s="15"/>
      <c r="J286" s="15"/>
      <c r="K286" s="15"/>
      <c r="L286" s="15">
        <v>0</v>
      </c>
      <c r="M286" s="15">
        <v>10</v>
      </c>
      <c r="N286" s="15">
        <v>1.7</v>
      </c>
      <c r="O286" s="15">
        <f>M286</f>
        <v>10</v>
      </c>
      <c r="P286" s="15">
        <f t="shared" si="90"/>
        <v>0</v>
      </c>
      <c r="Q286" s="15">
        <f t="shared" si="96"/>
        <v>10</v>
      </c>
      <c r="R286" s="15"/>
      <c r="S286" s="15">
        <v>10</v>
      </c>
      <c r="T286" s="15">
        <f t="shared" si="91"/>
        <v>10</v>
      </c>
      <c r="U286" s="15"/>
      <c r="V286" s="15">
        <f t="shared" si="92"/>
        <v>0</v>
      </c>
      <c r="W286" s="15">
        <f t="shared" si="93"/>
        <v>0</v>
      </c>
      <c r="X286" s="15"/>
      <c r="Y286" s="15"/>
      <c r="Z286" s="15"/>
      <c r="AA286" s="15"/>
      <c r="AB286" s="16"/>
      <c r="AC286" s="17" t="s">
        <v>22</v>
      </c>
      <c r="AD286" s="18">
        <v>0</v>
      </c>
      <c r="AE286" s="19"/>
      <c r="AF286" s="19">
        <v>10</v>
      </c>
      <c r="AG286" s="20">
        <v>0</v>
      </c>
      <c r="AH286" s="20">
        <f t="shared" si="94"/>
        <v>10</v>
      </c>
      <c r="AI286" s="20">
        <v>0</v>
      </c>
    </row>
    <row r="287" spans="1:35" ht="57" x14ac:dyDescent="0.25">
      <c r="A287" s="10" t="s">
        <v>279</v>
      </c>
      <c r="B287" s="11">
        <v>75095009</v>
      </c>
      <c r="C287" s="12" t="s">
        <v>280</v>
      </c>
      <c r="D287" s="11">
        <v>4755953</v>
      </c>
      <c r="E287" s="11" t="s">
        <v>46</v>
      </c>
      <c r="F287" s="11">
        <v>2015</v>
      </c>
      <c r="G287" s="13" t="s">
        <v>21</v>
      </c>
      <c r="H287" s="14">
        <v>12.1</v>
      </c>
      <c r="I287" s="15"/>
      <c r="J287" s="15"/>
      <c r="K287" s="15"/>
      <c r="L287" s="15">
        <v>0</v>
      </c>
      <c r="M287" s="15">
        <v>0</v>
      </c>
      <c r="N287" s="15">
        <v>15.2</v>
      </c>
      <c r="O287" s="15">
        <f t="shared" ref="O287:O296" si="100">N287</f>
        <v>15.2</v>
      </c>
      <c r="P287" s="15">
        <f t="shared" si="90"/>
        <v>3.0999999999999996</v>
      </c>
      <c r="Q287" s="15">
        <f t="shared" si="96"/>
        <v>12.1</v>
      </c>
      <c r="R287" s="15"/>
      <c r="S287" s="15">
        <v>15.2</v>
      </c>
      <c r="T287" s="15">
        <f t="shared" si="91"/>
        <v>12.1</v>
      </c>
      <c r="U287" s="15"/>
      <c r="V287" s="15">
        <f t="shared" si="92"/>
        <v>0</v>
      </c>
      <c r="W287" s="15">
        <f t="shared" si="93"/>
        <v>0</v>
      </c>
      <c r="X287" s="15"/>
      <c r="Y287" s="15"/>
      <c r="Z287" s="15"/>
      <c r="AA287" s="15"/>
      <c r="AB287" s="16"/>
      <c r="AC287" s="17" t="s">
        <v>22</v>
      </c>
      <c r="AD287" s="18">
        <v>0</v>
      </c>
      <c r="AE287" s="19"/>
      <c r="AF287" s="19">
        <v>11.1</v>
      </c>
      <c r="AG287" s="20">
        <v>1</v>
      </c>
      <c r="AH287" s="20">
        <f t="shared" si="94"/>
        <v>12.1</v>
      </c>
      <c r="AI287" s="20">
        <v>0</v>
      </c>
    </row>
    <row r="288" spans="1:35" ht="57" x14ac:dyDescent="0.25">
      <c r="A288" s="10" t="s">
        <v>279</v>
      </c>
      <c r="B288" s="11">
        <v>75095009</v>
      </c>
      <c r="C288" s="12" t="s">
        <v>280</v>
      </c>
      <c r="D288" s="11">
        <v>9400821</v>
      </c>
      <c r="E288" s="11" t="s">
        <v>68</v>
      </c>
      <c r="F288" s="11">
        <v>2015</v>
      </c>
      <c r="G288" s="13" t="s">
        <v>21</v>
      </c>
      <c r="H288" s="14">
        <v>2.4</v>
      </c>
      <c r="I288" s="15"/>
      <c r="J288" s="15"/>
      <c r="K288" s="15"/>
      <c r="L288" s="15">
        <v>0</v>
      </c>
      <c r="M288" s="15">
        <v>0</v>
      </c>
      <c r="N288" s="15">
        <v>2.4</v>
      </c>
      <c r="O288" s="15">
        <f t="shared" si="100"/>
        <v>2.4</v>
      </c>
      <c r="P288" s="15">
        <f t="shared" si="90"/>
        <v>0</v>
      </c>
      <c r="Q288" s="15">
        <f t="shared" si="96"/>
        <v>2.4</v>
      </c>
      <c r="R288" s="15"/>
      <c r="S288" s="15">
        <v>2.4</v>
      </c>
      <c r="T288" s="15">
        <f t="shared" si="91"/>
        <v>2.4</v>
      </c>
      <c r="U288" s="15"/>
      <c r="V288" s="15">
        <f t="shared" si="92"/>
        <v>0</v>
      </c>
      <c r="W288" s="15">
        <f t="shared" si="93"/>
        <v>0</v>
      </c>
      <c r="X288" s="15"/>
      <c r="Y288" s="15"/>
      <c r="Z288" s="15"/>
      <c r="AA288" s="15"/>
      <c r="AB288" s="16"/>
      <c r="AC288" s="17" t="s">
        <v>22</v>
      </c>
      <c r="AD288" s="18">
        <v>0</v>
      </c>
      <c r="AE288" s="19"/>
      <c r="AF288" s="19">
        <v>1.9</v>
      </c>
      <c r="AG288" s="20">
        <v>0.5</v>
      </c>
      <c r="AH288" s="20">
        <f t="shared" si="94"/>
        <v>2.4</v>
      </c>
      <c r="AI288" s="20">
        <v>0</v>
      </c>
    </row>
    <row r="289" spans="1:35" ht="42.75" x14ac:dyDescent="0.25">
      <c r="A289" s="10" t="s">
        <v>281</v>
      </c>
      <c r="B289" s="11">
        <v>75004437</v>
      </c>
      <c r="C289" s="12" t="s">
        <v>282</v>
      </c>
      <c r="D289" s="11">
        <v>3807446</v>
      </c>
      <c r="E289" s="11" t="s">
        <v>283</v>
      </c>
      <c r="F289" s="11">
        <v>2015</v>
      </c>
      <c r="G289" s="13" t="s">
        <v>21</v>
      </c>
      <c r="H289" s="14">
        <v>4.9000000000000004</v>
      </c>
      <c r="I289" s="15"/>
      <c r="J289" s="15"/>
      <c r="K289" s="15"/>
      <c r="L289" s="15">
        <v>0</v>
      </c>
      <c r="M289" s="15">
        <v>0</v>
      </c>
      <c r="N289" s="15">
        <v>4.9000000000000004</v>
      </c>
      <c r="O289" s="15">
        <f t="shared" si="100"/>
        <v>4.9000000000000004</v>
      </c>
      <c r="P289" s="15">
        <f t="shared" si="90"/>
        <v>0</v>
      </c>
      <c r="Q289" s="15">
        <f t="shared" si="96"/>
        <v>4.9000000000000004</v>
      </c>
      <c r="R289" s="15"/>
      <c r="S289" s="15">
        <v>4.9000000000000004</v>
      </c>
      <c r="T289" s="15">
        <f t="shared" si="91"/>
        <v>4.9000000000000004</v>
      </c>
      <c r="U289" s="15"/>
      <c r="V289" s="15">
        <f t="shared" si="92"/>
        <v>0</v>
      </c>
      <c r="W289" s="15">
        <f t="shared" si="93"/>
        <v>0</v>
      </c>
      <c r="X289" s="15"/>
      <c r="Y289" s="15"/>
      <c r="Z289" s="15"/>
      <c r="AA289" s="15"/>
      <c r="AB289" s="16"/>
      <c r="AC289" s="17" t="s">
        <v>22</v>
      </c>
      <c r="AD289" s="18">
        <v>1</v>
      </c>
      <c r="AE289" s="19"/>
      <c r="AF289" s="19">
        <v>2.9</v>
      </c>
      <c r="AG289" s="20">
        <v>2</v>
      </c>
      <c r="AH289" s="20">
        <f t="shared" si="94"/>
        <v>4.9000000000000004</v>
      </c>
      <c r="AI289" s="20">
        <v>0</v>
      </c>
    </row>
    <row r="290" spans="1:35" ht="42.75" x14ac:dyDescent="0.25">
      <c r="A290" s="12" t="s">
        <v>281</v>
      </c>
      <c r="B290" s="11">
        <v>75004437</v>
      </c>
      <c r="C290" s="35" t="s">
        <v>284</v>
      </c>
      <c r="D290" s="11">
        <v>1016631</v>
      </c>
      <c r="E290" s="11" t="s">
        <v>36</v>
      </c>
      <c r="F290" s="11">
        <v>2015</v>
      </c>
      <c r="G290" s="13" t="s">
        <v>21</v>
      </c>
      <c r="H290" s="14">
        <v>13.411</v>
      </c>
      <c r="I290" s="15"/>
      <c r="J290" s="15"/>
      <c r="K290" s="15"/>
      <c r="L290" s="15">
        <v>0</v>
      </c>
      <c r="M290" s="15">
        <v>0</v>
      </c>
      <c r="N290" s="15">
        <v>13.477</v>
      </c>
      <c r="O290" s="15">
        <f t="shared" si="100"/>
        <v>13.477</v>
      </c>
      <c r="P290" s="15">
        <f t="shared" si="90"/>
        <v>6.6000000000000725E-2</v>
      </c>
      <c r="Q290" s="15">
        <f t="shared" si="96"/>
        <v>13.411</v>
      </c>
      <c r="R290" s="15"/>
      <c r="S290" s="15">
        <v>13.477</v>
      </c>
      <c r="T290" s="15">
        <f t="shared" si="91"/>
        <v>13.411</v>
      </c>
      <c r="U290" s="15"/>
      <c r="V290" s="15">
        <f t="shared" si="92"/>
        <v>0</v>
      </c>
      <c r="W290" s="15">
        <f t="shared" si="93"/>
        <v>0</v>
      </c>
      <c r="X290" s="15"/>
      <c r="Y290" s="15"/>
      <c r="Z290" s="15"/>
      <c r="AA290" s="15"/>
      <c r="AB290" s="16"/>
      <c r="AC290" s="17" t="s">
        <v>22</v>
      </c>
      <c r="AD290" s="19">
        <v>1</v>
      </c>
      <c r="AE290" s="19"/>
      <c r="AF290" s="19">
        <v>9.3109999999999999</v>
      </c>
      <c r="AG290" s="44">
        <v>4.0999999999999996</v>
      </c>
      <c r="AH290" s="20">
        <f t="shared" si="94"/>
        <v>13.411</v>
      </c>
      <c r="AI290" s="20">
        <v>0</v>
      </c>
    </row>
    <row r="291" spans="1:35" ht="42.75" x14ac:dyDescent="0.25">
      <c r="A291" s="10" t="s">
        <v>281</v>
      </c>
      <c r="B291" s="11">
        <v>75004437</v>
      </c>
      <c r="C291" s="12" t="s">
        <v>282</v>
      </c>
      <c r="D291" s="11">
        <v>4299116</v>
      </c>
      <c r="E291" s="11" t="s">
        <v>68</v>
      </c>
      <c r="F291" s="11">
        <v>2015</v>
      </c>
      <c r="G291" s="13" t="s">
        <v>21</v>
      </c>
      <c r="H291" s="14">
        <v>1.5</v>
      </c>
      <c r="I291" s="15"/>
      <c r="J291" s="15"/>
      <c r="K291" s="15"/>
      <c r="L291" s="15">
        <v>0</v>
      </c>
      <c r="M291" s="15">
        <v>0</v>
      </c>
      <c r="N291" s="15">
        <v>1.5</v>
      </c>
      <c r="O291" s="15">
        <f t="shared" si="100"/>
        <v>1.5</v>
      </c>
      <c r="P291" s="15">
        <f t="shared" si="90"/>
        <v>0</v>
      </c>
      <c r="Q291" s="15">
        <f t="shared" si="96"/>
        <v>1.5</v>
      </c>
      <c r="R291" s="15"/>
      <c r="S291" s="15">
        <v>1.5</v>
      </c>
      <c r="T291" s="15">
        <f t="shared" si="91"/>
        <v>1.5</v>
      </c>
      <c r="U291" s="15"/>
      <c r="V291" s="15">
        <f t="shared" si="92"/>
        <v>0</v>
      </c>
      <c r="W291" s="15">
        <f t="shared" si="93"/>
        <v>0</v>
      </c>
      <c r="X291" s="15"/>
      <c r="Y291" s="15"/>
      <c r="Z291" s="15"/>
      <c r="AA291" s="15"/>
      <c r="AB291" s="16"/>
      <c r="AC291" s="17" t="s">
        <v>22</v>
      </c>
      <c r="AD291" s="18">
        <v>1</v>
      </c>
      <c r="AE291" s="19"/>
      <c r="AF291" s="19">
        <v>1.35</v>
      </c>
      <c r="AG291" s="20">
        <v>0.15</v>
      </c>
      <c r="AH291" s="20">
        <f t="shared" si="94"/>
        <v>1.5</v>
      </c>
      <c r="AI291" s="20">
        <v>0</v>
      </c>
    </row>
    <row r="292" spans="1:35" ht="42.75" x14ac:dyDescent="0.25">
      <c r="A292" s="10" t="s">
        <v>285</v>
      </c>
      <c r="B292" s="11">
        <v>27797660</v>
      </c>
      <c r="C292" s="12" t="s">
        <v>286</v>
      </c>
      <c r="D292" s="11">
        <v>3622359</v>
      </c>
      <c r="E292" s="11" t="s">
        <v>36</v>
      </c>
      <c r="F292" s="11">
        <v>2019</v>
      </c>
      <c r="G292" s="13" t="s">
        <v>21</v>
      </c>
      <c r="H292" s="14">
        <v>1</v>
      </c>
      <c r="I292" s="15"/>
      <c r="J292" s="15"/>
      <c r="K292" s="15"/>
      <c r="L292" s="15">
        <v>0</v>
      </c>
      <c r="M292" s="15">
        <v>0</v>
      </c>
      <c r="N292" s="15">
        <v>1</v>
      </c>
      <c r="O292" s="15">
        <f t="shared" si="100"/>
        <v>1</v>
      </c>
      <c r="P292" s="15">
        <f t="shared" si="90"/>
        <v>0</v>
      </c>
      <c r="Q292" s="15">
        <f t="shared" si="96"/>
        <v>1</v>
      </c>
      <c r="R292" s="15"/>
      <c r="S292" s="15">
        <v>1</v>
      </c>
      <c r="T292" s="15">
        <f t="shared" si="91"/>
        <v>1</v>
      </c>
      <c r="U292" s="15"/>
      <c r="V292" s="15">
        <f t="shared" si="92"/>
        <v>0</v>
      </c>
      <c r="W292" s="15">
        <f t="shared" si="93"/>
        <v>0</v>
      </c>
      <c r="X292" s="15"/>
      <c r="Y292" s="15"/>
      <c r="Z292" s="15"/>
      <c r="AA292" s="15"/>
      <c r="AB292" s="16"/>
      <c r="AC292" s="17" t="s">
        <v>22</v>
      </c>
      <c r="AD292" s="18"/>
      <c r="AE292" s="19"/>
      <c r="AF292" s="19">
        <v>0</v>
      </c>
      <c r="AG292" s="20" t="s">
        <v>85</v>
      </c>
      <c r="AH292" s="20">
        <f t="shared" si="94"/>
        <v>1</v>
      </c>
      <c r="AI292" s="20">
        <v>0</v>
      </c>
    </row>
    <row r="293" spans="1:35" ht="79.5" customHeight="1" x14ac:dyDescent="0.25">
      <c r="A293" s="10" t="s">
        <v>287</v>
      </c>
      <c r="B293" s="11">
        <v>70937729</v>
      </c>
      <c r="C293" s="12" t="s">
        <v>240</v>
      </c>
      <c r="D293" s="11">
        <v>3888645</v>
      </c>
      <c r="E293" s="11" t="s">
        <v>36</v>
      </c>
      <c r="F293" s="11">
        <v>2015</v>
      </c>
      <c r="G293" s="13" t="s">
        <v>21</v>
      </c>
      <c r="H293" s="14">
        <v>0.5</v>
      </c>
      <c r="I293" s="15"/>
      <c r="J293" s="15"/>
      <c r="K293" s="15"/>
      <c r="L293" s="15">
        <v>0</v>
      </c>
      <c r="M293" s="15">
        <v>0</v>
      </c>
      <c r="N293" s="15">
        <v>0.5</v>
      </c>
      <c r="O293" s="15">
        <f t="shared" si="100"/>
        <v>0.5</v>
      </c>
      <c r="P293" s="15">
        <f t="shared" si="90"/>
        <v>0</v>
      </c>
      <c r="Q293" s="15">
        <f t="shared" si="96"/>
        <v>0.5</v>
      </c>
      <c r="R293" s="15"/>
      <c r="S293" s="15">
        <v>0.5</v>
      </c>
      <c r="T293" s="15">
        <f t="shared" si="91"/>
        <v>0.5</v>
      </c>
      <c r="U293" s="15"/>
      <c r="V293" s="15">
        <f t="shared" si="92"/>
        <v>0</v>
      </c>
      <c r="W293" s="15">
        <f t="shared" si="93"/>
        <v>0</v>
      </c>
      <c r="X293" s="15"/>
      <c r="Y293" s="15"/>
      <c r="Z293" s="15"/>
      <c r="AA293" s="15"/>
      <c r="AB293" s="16"/>
      <c r="AC293" s="17" t="s">
        <v>22</v>
      </c>
      <c r="AD293" s="18">
        <v>0</v>
      </c>
      <c r="AE293" s="19"/>
      <c r="AF293" s="19">
        <v>0.5</v>
      </c>
      <c r="AG293" s="20">
        <v>0</v>
      </c>
      <c r="AH293" s="20">
        <f t="shared" si="94"/>
        <v>0.5</v>
      </c>
      <c r="AI293" s="20">
        <v>0</v>
      </c>
    </row>
    <row r="294" spans="1:35" ht="42.75" x14ac:dyDescent="0.25">
      <c r="A294" s="10" t="s">
        <v>287</v>
      </c>
      <c r="B294" s="11">
        <v>70937729</v>
      </c>
      <c r="C294" s="12" t="s">
        <v>240</v>
      </c>
      <c r="D294" s="11">
        <v>3893069</v>
      </c>
      <c r="E294" s="11" t="s">
        <v>36</v>
      </c>
      <c r="F294" s="11">
        <v>2015</v>
      </c>
      <c r="G294" s="13" t="s">
        <v>21</v>
      </c>
      <c r="H294" s="14">
        <v>0.5</v>
      </c>
      <c r="I294" s="15"/>
      <c r="J294" s="15"/>
      <c r="K294" s="15"/>
      <c r="L294" s="15">
        <v>0</v>
      </c>
      <c r="M294" s="15">
        <v>0</v>
      </c>
      <c r="N294" s="15">
        <v>0.5</v>
      </c>
      <c r="O294" s="15">
        <f t="shared" si="100"/>
        <v>0.5</v>
      </c>
      <c r="P294" s="15">
        <f t="shared" si="90"/>
        <v>0</v>
      </c>
      <c r="Q294" s="15">
        <f t="shared" si="96"/>
        <v>0.5</v>
      </c>
      <c r="R294" s="15"/>
      <c r="S294" s="15">
        <v>0.5</v>
      </c>
      <c r="T294" s="15">
        <f t="shared" si="91"/>
        <v>0.5</v>
      </c>
      <c r="U294" s="15"/>
      <c r="V294" s="15">
        <f t="shared" si="92"/>
        <v>0</v>
      </c>
      <c r="W294" s="15">
        <f t="shared" si="93"/>
        <v>0</v>
      </c>
      <c r="X294" s="15"/>
      <c r="Y294" s="15"/>
      <c r="Z294" s="15"/>
      <c r="AA294" s="15"/>
      <c r="AB294" s="16"/>
      <c r="AC294" s="17" t="s">
        <v>22</v>
      </c>
      <c r="AD294" s="18">
        <v>0</v>
      </c>
      <c r="AE294" s="19"/>
      <c r="AF294" s="19">
        <v>0.5</v>
      </c>
      <c r="AG294" s="20">
        <v>0</v>
      </c>
      <c r="AH294" s="20">
        <f t="shared" si="94"/>
        <v>0.5</v>
      </c>
      <c r="AI294" s="20">
        <v>0</v>
      </c>
    </row>
    <row r="295" spans="1:35" ht="42.75" x14ac:dyDescent="0.25">
      <c r="A295" s="10" t="s">
        <v>287</v>
      </c>
      <c r="B295" s="11">
        <v>70937729</v>
      </c>
      <c r="C295" s="12" t="s">
        <v>240</v>
      </c>
      <c r="D295" s="11">
        <v>7306950</v>
      </c>
      <c r="E295" s="11" t="s">
        <v>36</v>
      </c>
      <c r="F295" s="11">
        <v>2015</v>
      </c>
      <c r="G295" s="13" t="s">
        <v>21</v>
      </c>
      <c r="H295" s="14">
        <v>0.4</v>
      </c>
      <c r="I295" s="15"/>
      <c r="J295" s="15"/>
      <c r="K295" s="15"/>
      <c r="L295" s="15">
        <v>0</v>
      </c>
      <c r="M295" s="15">
        <v>0</v>
      </c>
      <c r="N295" s="15">
        <v>0.4</v>
      </c>
      <c r="O295" s="15">
        <f t="shared" si="100"/>
        <v>0.4</v>
      </c>
      <c r="P295" s="15">
        <f t="shared" si="90"/>
        <v>0</v>
      </c>
      <c r="Q295" s="15">
        <f t="shared" si="96"/>
        <v>0.4</v>
      </c>
      <c r="R295" s="15"/>
      <c r="S295" s="15">
        <v>0.4</v>
      </c>
      <c r="T295" s="15">
        <f t="shared" si="91"/>
        <v>0.4</v>
      </c>
      <c r="U295" s="15"/>
      <c r="V295" s="15">
        <f t="shared" si="92"/>
        <v>0</v>
      </c>
      <c r="W295" s="15">
        <f t="shared" si="93"/>
        <v>0</v>
      </c>
      <c r="X295" s="15"/>
      <c r="Y295" s="15"/>
      <c r="Z295" s="15"/>
      <c r="AA295" s="15"/>
      <c r="AB295" s="16"/>
      <c r="AC295" s="17" t="s">
        <v>22</v>
      </c>
      <c r="AD295" s="18">
        <v>0</v>
      </c>
      <c r="AE295" s="19"/>
      <c r="AF295" s="19">
        <v>0.4</v>
      </c>
      <c r="AG295" s="20">
        <v>0</v>
      </c>
      <c r="AH295" s="20">
        <f t="shared" si="94"/>
        <v>0.4</v>
      </c>
      <c r="AI295" s="20">
        <v>0</v>
      </c>
    </row>
    <row r="296" spans="1:35" ht="42.75" x14ac:dyDescent="0.25">
      <c r="A296" s="10" t="s">
        <v>287</v>
      </c>
      <c r="B296" s="11">
        <v>70937729</v>
      </c>
      <c r="C296" s="12" t="s">
        <v>240</v>
      </c>
      <c r="D296" s="11">
        <v>8412908</v>
      </c>
      <c r="E296" s="11" t="s">
        <v>36</v>
      </c>
      <c r="F296" s="11">
        <v>2015</v>
      </c>
      <c r="G296" s="13" t="s">
        <v>21</v>
      </c>
      <c r="H296" s="14">
        <v>0.5</v>
      </c>
      <c r="I296" s="15"/>
      <c r="J296" s="15"/>
      <c r="K296" s="15"/>
      <c r="L296" s="15">
        <v>0</v>
      </c>
      <c r="M296" s="15">
        <v>0</v>
      </c>
      <c r="N296" s="15">
        <v>0.5</v>
      </c>
      <c r="O296" s="15">
        <f t="shared" si="100"/>
        <v>0.5</v>
      </c>
      <c r="P296" s="15">
        <f t="shared" si="90"/>
        <v>0</v>
      </c>
      <c r="Q296" s="15">
        <f t="shared" si="96"/>
        <v>0.5</v>
      </c>
      <c r="R296" s="15"/>
      <c r="S296" s="15">
        <v>0.5</v>
      </c>
      <c r="T296" s="15">
        <f t="shared" si="91"/>
        <v>0.5</v>
      </c>
      <c r="U296" s="15"/>
      <c r="V296" s="15">
        <f t="shared" si="92"/>
        <v>0</v>
      </c>
      <c r="W296" s="15">
        <f t="shared" si="93"/>
        <v>0</v>
      </c>
      <c r="X296" s="15"/>
      <c r="Y296" s="15"/>
      <c r="Z296" s="15"/>
      <c r="AA296" s="15"/>
      <c r="AB296" s="16"/>
      <c r="AC296" s="17" t="s">
        <v>22</v>
      </c>
      <c r="AD296" s="18">
        <v>0</v>
      </c>
      <c r="AE296" s="19"/>
      <c r="AF296" s="19">
        <v>0.5</v>
      </c>
      <c r="AG296" s="20">
        <v>0</v>
      </c>
      <c r="AH296" s="20">
        <f t="shared" si="94"/>
        <v>0.5</v>
      </c>
      <c r="AI296" s="20">
        <v>0</v>
      </c>
    </row>
    <row r="297" spans="1:35" ht="42.75" x14ac:dyDescent="0.25">
      <c r="A297" s="10" t="s">
        <v>288</v>
      </c>
      <c r="B297" s="11">
        <v>6539866</v>
      </c>
      <c r="C297" s="12" t="s">
        <v>289</v>
      </c>
      <c r="D297" s="22">
        <v>1971172</v>
      </c>
      <c r="E297" s="11" t="s">
        <v>25</v>
      </c>
      <c r="F297" s="11">
        <v>2015</v>
      </c>
      <c r="G297" s="13" t="s">
        <v>26</v>
      </c>
      <c r="H297" s="14">
        <v>0</v>
      </c>
      <c r="I297" s="15">
        <v>17</v>
      </c>
      <c r="J297" s="15"/>
      <c r="K297" s="15"/>
      <c r="L297" s="15">
        <v>17</v>
      </c>
      <c r="M297" s="15">
        <v>0</v>
      </c>
      <c r="N297" s="15">
        <v>7.7869999999999999</v>
      </c>
      <c r="O297" s="15">
        <f t="shared" ref="O297:O298" si="101">L297</f>
        <v>17</v>
      </c>
      <c r="P297" s="15">
        <f t="shared" si="90"/>
        <v>17</v>
      </c>
      <c r="Q297" s="15">
        <f t="shared" si="96"/>
        <v>0</v>
      </c>
      <c r="R297" s="15">
        <f t="shared" ref="R297:R298" si="102">I297</f>
        <v>17</v>
      </c>
      <c r="S297" s="15">
        <v>17</v>
      </c>
      <c r="T297" s="15">
        <f t="shared" si="91"/>
        <v>0</v>
      </c>
      <c r="U297" s="15">
        <f t="shared" ref="U297:U298" si="103">I297</f>
        <v>17</v>
      </c>
      <c r="V297" s="15">
        <f t="shared" si="92"/>
        <v>0</v>
      </c>
      <c r="W297" s="15">
        <f t="shared" si="93"/>
        <v>0</v>
      </c>
      <c r="X297" s="15"/>
      <c r="Y297" s="15"/>
      <c r="Z297" s="15"/>
      <c r="AA297" s="15"/>
      <c r="AB297" s="16"/>
      <c r="AC297" s="17" t="s">
        <v>22</v>
      </c>
      <c r="AD297" s="18">
        <v>0</v>
      </c>
      <c r="AE297" s="19">
        <v>1</v>
      </c>
      <c r="AF297" s="19">
        <v>0</v>
      </c>
      <c r="AG297" s="20">
        <v>0</v>
      </c>
      <c r="AH297" s="20">
        <f t="shared" si="94"/>
        <v>17</v>
      </c>
      <c r="AI297" s="20">
        <v>0</v>
      </c>
    </row>
    <row r="298" spans="1:35" ht="42.75" x14ac:dyDescent="0.25">
      <c r="A298" s="10" t="s">
        <v>288</v>
      </c>
      <c r="B298" s="11">
        <v>6539866</v>
      </c>
      <c r="C298" s="12" t="s">
        <v>289</v>
      </c>
      <c r="D298" s="22">
        <v>3190685</v>
      </c>
      <c r="E298" s="11" t="s">
        <v>25</v>
      </c>
      <c r="F298" s="11">
        <v>2015</v>
      </c>
      <c r="G298" s="13" t="s">
        <v>26</v>
      </c>
      <c r="H298" s="14">
        <v>0</v>
      </c>
      <c r="I298" s="15">
        <v>11</v>
      </c>
      <c r="J298" s="15"/>
      <c r="K298" s="15"/>
      <c r="L298" s="15">
        <v>29</v>
      </c>
      <c r="M298" s="15">
        <v>0</v>
      </c>
      <c r="N298" s="15">
        <v>9.2870000000000008</v>
      </c>
      <c r="O298" s="15">
        <f t="shared" si="101"/>
        <v>29</v>
      </c>
      <c r="P298" s="15">
        <f t="shared" si="90"/>
        <v>29</v>
      </c>
      <c r="Q298" s="15">
        <f t="shared" si="96"/>
        <v>0</v>
      </c>
      <c r="R298" s="15">
        <f t="shared" si="102"/>
        <v>11</v>
      </c>
      <c r="S298" s="15">
        <v>29</v>
      </c>
      <c r="T298" s="15">
        <f t="shared" si="91"/>
        <v>0</v>
      </c>
      <c r="U298" s="15">
        <f t="shared" si="103"/>
        <v>11</v>
      </c>
      <c r="V298" s="15">
        <f t="shared" si="92"/>
        <v>0</v>
      </c>
      <c r="W298" s="15">
        <f t="shared" si="93"/>
        <v>0</v>
      </c>
      <c r="X298" s="15"/>
      <c r="Y298" s="15"/>
      <c r="Z298" s="15"/>
      <c r="AA298" s="15"/>
      <c r="AB298" s="16"/>
      <c r="AC298" s="17" t="s">
        <v>22</v>
      </c>
      <c r="AD298" s="18">
        <v>0</v>
      </c>
      <c r="AE298" s="19">
        <v>1</v>
      </c>
      <c r="AF298" s="19">
        <v>0</v>
      </c>
      <c r="AG298" s="20">
        <v>0</v>
      </c>
      <c r="AH298" s="20">
        <f t="shared" si="94"/>
        <v>11</v>
      </c>
      <c r="AI298" s="20">
        <v>0</v>
      </c>
    </row>
    <row r="299" spans="1:35" ht="93.75" customHeight="1" x14ac:dyDescent="0.25">
      <c r="A299" s="10" t="s">
        <v>290</v>
      </c>
      <c r="B299" s="11">
        <v>25862294</v>
      </c>
      <c r="C299" s="12" t="s">
        <v>291</v>
      </c>
      <c r="D299" s="11">
        <v>5161582</v>
      </c>
      <c r="E299" s="11" t="s">
        <v>36</v>
      </c>
      <c r="F299" s="11">
        <v>2015</v>
      </c>
      <c r="G299" s="13" t="s">
        <v>21</v>
      </c>
      <c r="H299" s="14">
        <v>0.9</v>
      </c>
      <c r="I299" s="15"/>
      <c r="J299" s="15"/>
      <c r="K299" s="15"/>
      <c r="L299" s="15">
        <v>0</v>
      </c>
      <c r="M299" s="15">
        <v>0</v>
      </c>
      <c r="N299" s="15">
        <v>0.9</v>
      </c>
      <c r="O299" s="15">
        <f t="shared" ref="O299:O301" si="104">N299</f>
        <v>0.9</v>
      </c>
      <c r="P299" s="15">
        <f t="shared" si="90"/>
        <v>0</v>
      </c>
      <c r="Q299" s="15">
        <f t="shared" si="96"/>
        <v>0.9</v>
      </c>
      <c r="R299" s="15"/>
      <c r="S299" s="15">
        <v>0.9</v>
      </c>
      <c r="T299" s="15">
        <f t="shared" si="91"/>
        <v>0.9</v>
      </c>
      <c r="U299" s="15"/>
      <c r="V299" s="15">
        <f t="shared" si="92"/>
        <v>0</v>
      </c>
      <c r="W299" s="15">
        <f t="shared" si="93"/>
        <v>0</v>
      </c>
      <c r="X299" s="15"/>
      <c r="Y299" s="15"/>
      <c r="Z299" s="15"/>
      <c r="AA299" s="15"/>
      <c r="AB299" s="16"/>
      <c r="AC299" s="17" t="s">
        <v>22</v>
      </c>
      <c r="AD299" s="18">
        <v>0</v>
      </c>
      <c r="AE299" s="19"/>
      <c r="AF299" s="19">
        <v>0.9</v>
      </c>
      <c r="AG299" s="20">
        <v>0</v>
      </c>
      <c r="AH299" s="20">
        <f t="shared" si="94"/>
        <v>0.9</v>
      </c>
      <c r="AI299" s="20">
        <v>0</v>
      </c>
    </row>
    <row r="300" spans="1:35" ht="71.25" x14ac:dyDescent="0.25">
      <c r="A300" s="10" t="s">
        <v>290</v>
      </c>
      <c r="B300" s="11">
        <v>25862294</v>
      </c>
      <c r="C300" s="12" t="s">
        <v>291</v>
      </c>
      <c r="D300" s="11">
        <v>3426807</v>
      </c>
      <c r="E300" s="11" t="s">
        <v>171</v>
      </c>
      <c r="F300" s="11">
        <v>2015</v>
      </c>
      <c r="G300" s="13" t="s">
        <v>21</v>
      </c>
      <c r="H300" s="14">
        <v>3.5500000000000003</v>
      </c>
      <c r="I300" s="15"/>
      <c r="J300" s="15"/>
      <c r="K300" s="15"/>
      <c r="L300" s="15">
        <v>0</v>
      </c>
      <c r="M300" s="15">
        <v>0</v>
      </c>
      <c r="N300" s="15">
        <v>3.55</v>
      </c>
      <c r="O300" s="15">
        <f t="shared" si="104"/>
        <v>3.55</v>
      </c>
      <c r="P300" s="15">
        <f t="shared" si="90"/>
        <v>0</v>
      </c>
      <c r="Q300" s="15">
        <f t="shared" si="96"/>
        <v>3.5500000000000003</v>
      </c>
      <c r="R300" s="15"/>
      <c r="S300" s="15">
        <v>3.55</v>
      </c>
      <c r="T300" s="15">
        <f t="shared" si="91"/>
        <v>3.5500000000000003</v>
      </c>
      <c r="U300" s="15"/>
      <c r="V300" s="15">
        <f t="shared" si="92"/>
        <v>0</v>
      </c>
      <c r="W300" s="15">
        <f t="shared" si="93"/>
        <v>0</v>
      </c>
      <c r="X300" s="15"/>
      <c r="Y300" s="15"/>
      <c r="Z300" s="15"/>
      <c r="AA300" s="15"/>
      <c r="AB300" s="16"/>
      <c r="AC300" s="17" t="s">
        <v>22</v>
      </c>
      <c r="AD300" s="18">
        <v>0</v>
      </c>
      <c r="AE300" s="19"/>
      <c r="AF300" s="19">
        <v>3.1</v>
      </c>
      <c r="AG300" s="20">
        <v>0.45</v>
      </c>
      <c r="AH300" s="20">
        <f t="shared" si="94"/>
        <v>3.5500000000000003</v>
      </c>
      <c r="AI300" s="20">
        <v>0</v>
      </c>
    </row>
    <row r="301" spans="1:35" ht="42.75" x14ac:dyDescent="0.25">
      <c r="A301" s="10" t="s">
        <v>290</v>
      </c>
      <c r="B301" s="11">
        <v>25862294</v>
      </c>
      <c r="C301" s="12" t="s">
        <v>291</v>
      </c>
      <c r="D301" s="11">
        <v>2092050</v>
      </c>
      <c r="E301" s="11" t="s">
        <v>80</v>
      </c>
      <c r="F301" s="11">
        <v>2015</v>
      </c>
      <c r="G301" s="13" t="s">
        <v>21</v>
      </c>
      <c r="H301" s="14">
        <v>1.8</v>
      </c>
      <c r="I301" s="15"/>
      <c r="J301" s="15"/>
      <c r="K301" s="15"/>
      <c r="L301" s="15">
        <v>0</v>
      </c>
      <c r="M301" s="15">
        <v>0</v>
      </c>
      <c r="N301" s="15">
        <v>1.8</v>
      </c>
      <c r="O301" s="15">
        <f t="shared" si="104"/>
        <v>1.8</v>
      </c>
      <c r="P301" s="15">
        <f t="shared" si="90"/>
        <v>0</v>
      </c>
      <c r="Q301" s="15">
        <f t="shared" si="96"/>
        <v>1.8</v>
      </c>
      <c r="R301" s="15"/>
      <c r="S301" s="15">
        <v>1.8</v>
      </c>
      <c r="T301" s="15">
        <f t="shared" si="91"/>
        <v>1.8</v>
      </c>
      <c r="U301" s="15"/>
      <c r="V301" s="15">
        <f t="shared" si="92"/>
        <v>0</v>
      </c>
      <c r="W301" s="15">
        <f t="shared" si="93"/>
        <v>0</v>
      </c>
      <c r="X301" s="15"/>
      <c r="Y301" s="15"/>
      <c r="Z301" s="15"/>
      <c r="AA301" s="15"/>
      <c r="AB301" s="16"/>
      <c r="AC301" s="17" t="s">
        <v>22</v>
      </c>
      <c r="AD301" s="18">
        <v>0</v>
      </c>
      <c r="AE301" s="19"/>
      <c r="AF301" s="19">
        <v>1.8</v>
      </c>
      <c r="AG301" s="20">
        <v>0</v>
      </c>
      <c r="AH301" s="20">
        <f t="shared" si="94"/>
        <v>1.8</v>
      </c>
      <c r="AI301" s="20">
        <v>0</v>
      </c>
    </row>
    <row r="302" spans="1:35" ht="42.75" x14ac:dyDescent="0.25">
      <c r="A302" s="10" t="s">
        <v>292</v>
      </c>
      <c r="B302" s="11">
        <v>26200481</v>
      </c>
      <c r="C302" s="12" t="s">
        <v>293</v>
      </c>
      <c r="D302" s="11">
        <v>5217292</v>
      </c>
      <c r="E302" s="11" t="s">
        <v>80</v>
      </c>
      <c r="F302" s="11">
        <v>2015</v>
      </c>
      <c r="G302" s="13" t="s">
        <v>21</v>
      </c>
      <c r="H302" s="14">
        <v>2.25</v>
      </c>
      <c r="I302" s="15"/>
      <c r="J302" s="15"/>
      <c r="K302" s="15"/>
      <c r="L302" s="15">
        <v>0</v>
      </c>
      <c r="M302" s="15">
        <v>0</v>
      </c>
      <c r="N302" s="15">
        <v>0</v>
      </c>
      <c r="O302" s="15">
        <v>2.25</v>
      </c>
      <c r="P302" s="15">
        <f t="shared" si="90"/>
        <v>0</v>
      </c>
      <c r="Q302" s="15">
        <f t="shared" si="96"/>
        <v>2.25</v>
      </c>
      <c r="R302" s="15"/>
      <c r="S302" s="15">
        <v>0</v>
      </c>
      <c r="T302" s="15">
        <f t="shared" ref="T302:T303" si="105">H302</f>
        <v>2.25</v>
      </c>
      <c r="U302" s="15"/>
      <c r="V302" s="15">
        <f t="shared" si="92"/>
        <v>0</v>
      </c>
      <c r="W302" s="15">
        <f t="shared" si="93"/>
        <v>0</v>
      </c>
      <c r="X302" s="15"/>
      <c r="Y302" s="15"/>
      <c r="Z302" s="15"/>
      <c r="AA302" s="15"/>
      <c r="AB302" s="16"/>
      <c r="AC302" s="17" t="s">
        <v>45</v>
      </c>
      <c r="AD302" s="18">
        <v>0</v>
      </c>
      <c r="AE302" s="19"/>
      <c r="AF302" s="19">
        <v>2.25</v>
      </c>
      <c r="AG302" s="20" t="s">
        <v>306</v>
      </c>
      <c r="AH302" s="20">
        <f t="shared" si="94"/>
        <v>2.25</v>
      </c>
      <c r="AI302" s="20">
        <v>0</v>
      </c>
    </row>
    <row r="303" spans="1:35" ht="42.75" x14ac:dyDescent="0.25">
      <c r="A303" s="10" t="s">
        <v>294</v>
      </c>
      <c r="B303" s="11">
        <v>26636654</v>
      </c>
      <c r="C303" s="12" t="s">
        <v>295</v>
      </c>
      <c r="D303" s="11">
        <v>3550580</v>
      </c>
      <c r="E303" s="11" t="s">
        <v>36</v>
      </c>
      <c r="F303" s="11">
        <v>2015</v>
      </c>
      <c r="G303" s="13" t="s">
        <v>21</v>
      </c>
      <c r="H303" s="14">
        <v>0.749</v>
      </c>
      <c r="I303" s="15"/>
      <c r="J303" s="15"/>
      <c r="K303" s="15"/>
      <c r="L303" s="15">
        <v>0</v>
      </c>
      <c r="M303" s="15">
        <v>0</v>
      </c>
      <c r="N303" s="15">
        <v>0</v>
      </c>
      <c r="O303" s="15">
        <v>0.749</v>
      </c>
      <c r="P303" s="15">
        <f t="shared" si="90"/>
        <v>0</v>
      </c>
      <c r="Q303" s="15">
        <f t="shared" si="96"/>
        <v>0.749</v>
      </c>
      <c r="R303" s="15"/>
      <c r="S303" s="15">
        <v>0</v>
      </c>
      <c r="T303" s="15">
        <f t="shared" si="105"/>
        <v>0.749</v>
      </c>
      <c r="U303" s="15"/>
      <c r="V303" s="15">
        <f t="shared" si="92"/>
        <v>0</v>
      </c>
      <c r="W303" s="15">
        <f t="shared" si="93"/>
        <v>0</v>
      </c>
      <c r="X303" s="15"/>
      <c r="Y303" s="15"/>
      <c r="Z303" s="15"/>
      <c r="AA303" s="15"/>
      <c r="AB303" s="16"/>
      <c r="AC303" s="17" t="s">
        <v>45</v>
      </c>
      <c r="AD303" s="18">
        <v>0</v>
      </c>
      <c r="AE303" s="19"/>
      <c r="AF303" s="19">
        <v>0.749</v>
      </c>
      <c r="AG303" s="20">
        <v>0</v>
      </c>
      <c r="AH303" s="20">
        <f t="shared" si="94"/>
        <v>0.749</v>
      </c>
      <c r="AI303" s="20">
        <v>0</v>
      </c>
    </row>
    <row r="304" spans="1:35" ht="42.75" x14ac:dyDescent="0.25">
      <c r="A304" s="10" t="s">
        <v>296</v>
      </c>
      <c r="B304" s="11">
        <v>75004429</v>
      </c>
      <c r="C304" s="12" t="s">
        <v>297</v>
      </c>
      <c r="D304" s="11">
        <v>8167770</v>
      </c>
      <c r="E304" s="11" t="s">
        <v>41</v>
      </c>
      <c r="F304" s="11">
        <v>2015</v>
      </c>
      <c r="G304" s="13" t="s">
        <v>26</v>
      </c>
      <c r="H304" s="14">
        <v>171</v>
      </c>
      <c r="I304" s="15"/>
      <c r="J304" s="15"/>
      <c r="K304" s="15"/>
      <c r="L304" s="15">
        <v>171</v>
      </c>
      <c r="M304" s="15">
        <v>0</v>
      </c>
      <c r="N304" s="15">
        <v>132.91999999999999</v>
      </c>
      <c r="O304" s="15">
        <f t="shared" ref="O304:O307" si="106">L304</f>
        <v>171</v>
      </c>
      <c r="P304" s="15">
        <f t="shared" si="90"/>
        <v>0</v>
      </c>
      <c r="Q304" s="15">
        <f t="shared" si="96"/>
        <v>171</v>
      </c>
      <c r="R304" s="15"/>
      <c r="S304" s="15">
        <v>171</v>
      </c>
      <c r="T304" s="15">
        <f t="shared" si="91"/>
        <v>171</v>
      </c>
      <c r="U304" s="15"/>
      <c r="V304" s="15">
        <f t="shared" si="92"/>
        <v>0</v>
      </c>
      <c r="W304" s="15">
        <f t="shared" si="93"/>
        <v>0</v>
      </c>
      <c r="X304" s="15"/>
      <c r="Y304" s="15"/>
      <c r="Z304" s="15"/>
      <c r="AA304" s="15"/>
      <c r="AB304" s="16"/>
      <c r="AC304" s="17" t="s">
        <v>22</v>
      </c>
      <c r="AD304" s="18">
        <v>1</v>
      </c>
      <c r="AE304" s="19"/>
      <c r="AF304" s="19">
        <v>171</v>
      </c>
      <c r="AG304" s="20">
        <v>0</v>
      </c>
      <c r="AH304" s="20">
        <f t="shared" si="94"/>
        <v>171</v>
      </c>
      <c r="AI304" s="20">
        <v>0</v>
      </c>
    </row>
    <row r="305" spans="1:35" ht="42.75" x14ac:dyDescent="0.25">
      <c r="A305" s="10" t="s">
        <v>296</v>
      </c>
      <c r="B305" s="11">
        <v>75004429</v>
      </c>
      <c r="C305" s="12" t="s">
        <v>297</v>
      </c>
      <c r="D305" s="11">
        <v>5561320</v>
      </c>
      <c r="E305" s="11" t="s">
        <v>27</v>
      </c>
      <c r="F305" s="11">
        <v>2016</v>
      </c>
      <c r="G305" s="13" t="s">
        <v>26</v>
      </c>
      <c r="H305" s="14">
        <v>18</v>
      </c>
      <c r="I305" s="15"/>
      <c r="J305" s="15"/>
      <c r="K305" s="15"/>
      <c r="L305" s="15">
        <v>18</v>
      </c>
      <c r="M305" s="15">
        <v>0</v>
      </c>
      <c r="N305" s="15">
        <v>31.31</v>
      </c>
      <c r="O305" s="15">
        <f t="shared" si="106"/>
        <v>18</v>
      </c>
      <c r="P305" s="15">
        <f t="shared" si="90"/>
        <v>0</v>
      </c>
      <c r="Q305" s="15">
        <f t="shared" si="96"/>
        <v>18</v>
      </c>
      <c r="R305" s="15"/>
      <c r="S305" s="15">
        <v>18</v>
      </c>
      <c r="T305" s="15">
        <f t="shared" si="91"/>
        <v>18</v>
      </c>
      <c r="U305" s="15"/>
      <c r="V305" s="15">
        <f t="shared" si="92"/>
        <v>0</v>
      </c>
      <c r="W305" s="15">
        <f t="shared" si="93"/>
        <v>0</v>
      </c>
      <c r="X305" s="15"/>
      <c r="Y305" s="15"/>
      <c r="Z305" s="15"/>
      <c r="AA305" s="15"/>
      <c r="AB305" s="16"/>
      <c r="AC305" s="17" t="s">
        <v>22</v>
      </c>
      <c r="AD305" s="18">
        <v>1</v>
      </c>
      <c r="AE305" s="19"/>
      <c r="AF305" s="19">
        <v>18</v>
      </c>
      <c r="AG305" s="20">
        <v>0</v>
      </c>
      <c r="AH305" s="20">
        <f t="shared" si="94"/>
        <v>18</v>
      </c>
      <c r="AI305" s="20">
        <v>0</v>
      </c>
    </row>
    <row r="306" spans="1:35" ht="42.75" x14ac:dyDescent="0.25">
      <c r="A306" s="10" t="s">
        <v>296</v>
      </c>
      <c r="B306" s="11">
        <v>75004429</v>
      </c>
      <c r="C306" s="12" t="s">
        <v>297</v>
      </c>
      <c r="D306" s="11">
        <v>8780373</v>
      </c>
      <c r="E306" s="11" t="s">
        <v>51</v>
      </c>
      <c r="F306" s="11">
        <v>2015</v>
      </c>
      <c r="G306" s="13" t="s">
        <v>26</v>
      </c>
      <c r="H306" s="14">
        <v>14</v>
      </c>
      <c r="I306" s="15"/>
      <c r="J306" s="15"/>
      <c r="K306" s="15"/>
      <c r="L306" s="15">
        <v>14</v>
      </c>
      <c r="M306" s="15">
        <v>0</v>
      </c>
      <c r="N306" s="15">
        <v>8.07</v>
      </c>
      <c r="O306" s="15">
        <f t="shared" si="106"/>
        <v>14</v>
      </c>
      <c r="P306" s="15">
        <f t="shared" si="90"/>
        <v>0</v>
      </c>
      <c r="Q306" s="15">
        <f t="shared" si="96"/>
        <v>14</v>
      </c>
      <c r="R306" s="15"/>
      <c r="S306" s="15">
        <v>14</v>
      </c>
      <c r="T306" s="15">
        <f t="shared" si="91"/>
        <v>14</v>
      </c>
      <c r="U306" s="15"/>
      <c r="V306" s="15">
        <f t="shared" si="92"/>
        <v>0</v>
      </c>
      <c r="W306" s="15">
        <f t="shared" si="93"/>
        <v>0</v>
      </c>
      <c r="X306" s="15"/>
      <c r="Y306" s="15"/>
      <c r="Z306" s="15"/>
      <c r="AA306" s="15"/>
      <c r="AB306" s="16"/>
      <c r="AC306" s="17" t="s">
        <v>22</v>
      </c>
      <c r="AD306" s="18">
        <v>1</v>
      </c>
      <c r="AE306" s="19"/>
      <c r="AF306" s="19">
        <v>14</v>
      </c>
      <c r="AG306" s="20">
        <v>0</v>
      </c>
      <c r="AH306" s="20">
        <f t="shared" si="94"/>
        <v>14</v>
      </c>
      <c r="AI306" s="20">
        <v>0</v>
      </c>
    </row>
    <row r="307" spans="1:35" ht="71.25" x14ac:dyDescent="0.25">
      <c r="A307" s="10" t="s">
        <v>298</v>
      </c>
      <c r="B307" s="11">
        <v>60800691</v>
      </c>
      <c r="C307" s="12" t="s">
        <v>299</v>
      </c>
      <c r="D307" s="11">
        <v>2608101</v>
      </c>
      <c r="E307" s="11" t="s">
        <v>186</v>
      </c>
      <c r="F307" s="11">
        <v>2015</v>
      </c>
      <c r="G307" s="13" t="s">
        <v>26</v>
      </c>
      <c r="H307" s="14">
        <v>10</v>
      </c>
      <c r="I307" s="15"/>
      <c r="J307" s="15"/>
      <c r="K307" s="15"/>
      <c r="L307" s="15">
        <v>10</v>
      </c>
      <c r="M307" s="15">
        <v>0</v>
      </c>
      <c r="N307" s="15">
        <v>2.5</v>
      </c>
      <c r="O307" s="15">
        <f t="shared" si="106"/>
        <v>10</v>
      </c>
      <c r="P307" s="15">
        <f t="shared" si="90"/>
        <v>0</v>
      </c>
      <c r="Q307" s="15">
        <f t="shared" si="96"/>
        <v>10</v>
      </c>
      <c r="R307" s="15"/>
      <c r="S307" s="15">
        <v>10</v>
      </c>
      <c r="T307" s="15">
        <f t="shared" si="91"/>
        <v>10</v>
      </c>
      <c r="U307" s="15"/>
      <c r="V307" s="15">
        <f t="shared" si="92"/>
        <v>0</v>
      </c>
      <c r="W307" s="15">
        <f t="shared" si="93"/>
        <v>0</v>
      </c>
      <c r="X307" s="15"/>
      <c r="Y307" s="15"/>
      <c r="Z307" s="15"/>
      <c r="AA307" s="15"/>
      <c r="AB307" s="16"/>
      <c r="AC307" s="17" t="s">
        <v>22</v>
      </c>
      <c r="AD307" s="18">
        <v>0</v>
      </c>
      <c r="AE307" s="19"/>
      <c r="AF307" s="19">
        <v>10</v>
      </c>
      <c r="AG307" s="20">
        <v>0</v>
      </c>
      <c r="AH307" s="20">
        <f t="shared" si="94"/>
        <v>10</v>
      </c>
      <c r="AI307" s="20">
        <v>0</v>
      </c>
    </row>
    <row r="308" spans="1:35" ht="42.75" x14ac:dyDescent="0.25">
      <c r="A308" s="10" t="s">
        <v>300</v>
      </c>
      <c r="B308" s="11">
        <v>26533952</v>
      </c>
      <c r="C308" s="12" t="s">
        <v>301</v>
      </c>
      <c r="D308" s="11">
        <v>8837233</v>
      </c>
      <c r="E308" s="11" t="s">
        <v>36</v>
      </c>
      <c r="F308" s="11">
        <v>2015</v>
      </c>
      <c r="G308" s="13" t="s">
        <v>21</v>
      </c>
      <c r="H308" s="14">
        <v>1.9</v>
      </c>
      <c r="I308" s="15"/>
      <c r="J308" s="15"/>
      <c r="K308" s="15"/>
      <c r="L308" s="15">
        <v>0</v>
      </c>
      <c r="M308" s="15">
        <v>0</v>
      </c>
      <c r="N308" s="15">
        <v>3.3</v>
      </c>
      <c r="O308" s="15">
        <f t="shared" ref="O308:O312" si="107">N308</f>
        <v>3.3</v>
      </c>
      <c r="P308" s="15">
        <f t="shared" si="90"/>
        <v>1.4</v>
      </c>
      <c r="Q308" s="15">
        <f t="shared" si="96"/>
        <v>1.9</v>
      </c>
      <c r="R308" s="15"/>
      <c r="S308" s="15">
        <v>3.3</v>
      </c>
      <c r="T308" s="15">
        <f t="shared" si="91"/>
        <v>1.9</v>
      </c>
      <c r="U308" s="15"/>
      <c r="V308" s="15">
        <f t="shared" si="92"/>
        <v>0</v>
      </c>
      <c r="W308" s="15">
        <f t="shared" si="93"/>
        <v>0</v>
      </c>
      <c r="X308" s="15"/>
      <c r="Y308" s="15"/>
      <c r="Z308" s="15"/>
      <c r="AA308" s="15"/>
      <c r="AB308" s="16"/>
      <c r="AC308" s="17" t="s">
        <v>22</v>
      </c>
      <c r="AD308" s="18">
        <v>0</v>
      </c>
      <c r="AE308" s="19"/>
      <c r="AF308" s="19">
        <v>1.9</v>
      </c>
      <c r="AG308" s="20">
        <v>0</v>
      </c>
      <c r="AH308" s="20">
        <f t="shared" si="94"/>
        <v>1.9</v>
      </c>
      <c r="AI308" s="20">
        <v>0</v>
      </c>
    </row>
    <row r="309" spans="1:35" ht="42.75" x14ac:dyDescent="0.25">
      <c r="A309" s="10" t="s">
        <v>300</v>
      </c>
      <c r="B309" s="11">
        <v>26533952</v>
      </c>
      <c r="C309" s="12" t="s">
        <v>301</v>
      </c>
      <c r="D309" s="11">
        <v>2438290</v>
      </c>
      <c r="E309" s="11" t="s">
        <v>80</v>
      </c>
      <c r="F309" s="11">
        <v>2015</v>
      </c>
      <c r="G309" s="13" t="s">
        <v>21</v>
      </c>
      <c r="H309" s="14">
        <v>2.9</v>
      </c>
      <c r="I309" s="15"/>
      <c r="J309" s="15"/>
      <c r="K309" s="15"/>
      <c r="L309" s="15">
        <v>0</v>
      </c>
      <c r="M309" s="15">
        <v>0</v>
      </c>
      <c r="N309" s="15">
        <v>2.7</v>
      </c>
      <c r="O309" s="15">
        <f t="shared" si="107"/>
        <v>2.7</v>
      </c>
      <c r="P309" s="15">
        <f t="shared" si="90"/>
        <v>-0.19999999999999973</v>
      </c>
      <c r="Q309" s="15">
        <f>O309</f>
        <v>2.7</v>
      </c>
      <c r="R309" s="15"/>
      <c r="S309" s="15">
        <v>2.7</v>
      </c>
      <c r="T309" s="15">
        <f t="shared" si="91"/>
        <v>2.7</v>
      </c>
      <c r="U309" s="15"/>
      <c r="V309" s="15">
        <f t="shared" si="92"/>
        <v>0</v>
      </c>
      <c r="W309" s="15">
        <f t="shared" si="93"/>
        <v>0</v>
      </c>
      <c r="X309" s="15"/>
      <c r="Y309" s="15"/>
      <c r="Z309" s="15"/>
      <c r="AA309" s="15"/>
      <c r="AB309" s="16"/>
      <c r="AC309" s="17" t="s">
        <v>22</v>
      </c>
      <c r="AD309" s="18">
        <v>0</v>
      </c>
      <c r="AE309" s="19"/>
      <c r="AF309" s="19">
        <v>2.9</v>
      </c>
      <c r="AG309" s="20">
        <v>0</v>
      </c>
      <c r="AH309" s="20">
        <f t="shared" si="94"/>
        <v>2.9</v>
      </c>
      <c r="AI309" s="20">
        <v>0</v>
      </c>
    </row>
    <row r="310" spans="1:35" ht="42.75" x14ac:dyDescent="0.25">
      <c r="A310" s="10" t="s">
        <v>300</v>
      </c>
      <c r="B310" s="11">
        <v>26533952</v>
      </c>
      <c r="C310" s="12" t="s">
        <v>301</v>
      </c>
      <c r="D310" s="11">
        <v>9221006</v>
      </c>
      <c r="E310" s="11" t="s">
        <v>223</v>
      </c>
      <c r="F310" s="11">
        <v>2016</v>
      </c>
      <c r="G310" s="13" t="s">
        <v>21</v>
      </c>
      <c r="H310" s="14">
        <v>2.8479999999999999</v>
      </c>
      <c r="I310" s="15"/>
      <c r="J310" s="15"/>
      <c r="K310" s="15"/>
      <c r="L310" s="15">
        <v>0</v>
      </c>
      <c r="M310" s="15">
        <v>0</v>
      </c>
      <c r="N310" s="15">
        <v>2.911</v>
      </c>
      <c r="O310" s="15">
        <f t="shared" si="107"/>
        <v>2.911</v>
      </c>
      <c r="P310" s="15">
        <f t="shared" si="90"/>
        <v>6.3000000000000167E-2</v>
      </c>
      <c r="Q310" s="15">
        <f t="shared" ref="Q310:Q312" si="108">H310</f>
        <v>2.8479999999999999</v>
      </c>
      <c r="R310" s="15"/>
      <c r="S310" s="15">
        <v>2.911</v>
      </c>
      <c r="T310" s="15">
        <f t="shared" si="91"/>
        <v>2.8479999999999999</v>
      </c>
      <c r="U310" s="15"/>
      <c r="V310" s="15">
        <f t="shared" si="92"/>
        <v>0</v>
      </c>
      <c r="W310" s="15">
        <f t="shared" si="93"/>
        <v>0</v>
      </c>
      <c r="X310" s="15"/>
      <c r="Y310" s="15"/>
      <c r="Z310" s="15"/>
      <c r="AA310" s="15"/>
      <c r="AB310" s="16"/>
      <c r="AC310" s="17" t="s">
        <v>22</v>
      </c>
      <c r="AD310" s="18">
        <v>0</v>
      </c>
      <c r="AE310" s="19"/>
      <c r="AF310" s="19">
        <v>2.8479999999999999</v>
      </c>
      <c r="AG310" s="20">
        <v>0</v>
      </c>
      <c r="AH310" s="20">
        <f t="shared" si="94"/>
        <v>2.8479999999999999</v>
      </c>
      <c r="AI310" s="20">
        <v>0</v>
      </c>
    </row>
    <row r="311" spans="1:35" ht="42.75" x14ac:dyDescent="0.25">
      <c r="A311" s="10" t="s">
        <v>302</v>
      </c>
      <c r="B311" s="11">
        <v>64988309</v>
      </c>
      <c r="C311" s="12" t="s">
        <v>303</v>
      </c>
      <c r="D311" s="11">
        <v>6382746</v>
      </c>
      <c r="E311" s="11" t="s">
        <v>153</v>
      </c>
      <c r="F311" s="11">
        <v>2015</v>
      </c>
      <c r="G311" s="13" t="s">
        <v>21</v>
      </c>
      <c r="H311" s="14">
        <v>2.2000000000000002</v>
      </c>
      <c r="I311" s="15"/>
      <c r="J311" s="15"/>
      <c r="K311" s="15"/>
      <c r="L311" s="15">
        <v>0</v>
      </c>
      <c r="M311" s="15">
        <v>0</v>
      </c>
      <c r="N311" s="15">
        <v>2.2000000000000002</v>
      </c>
      <c r="O311" s="15">
        <f t="shared" si="107"/>
        <v>2.2000000000000002</v>
      </c>
      <c r="P311" s="15">
        <f t="shared" si="90"/>
        <v>0</v>
      </c>
      <c r="Q311" s="15">
        <f t="shared" si="108"/>
        <v>2.2000000000000002</v>
      </c>
      <c r="R311" s="15"/>
      <c r="S311" s="15">
        <v>2.2000000000000002</v>
      </c>
      <c r="T311" s="15">
        <f t="shared" si="91"/>
        <v>2.2000000000000002</v>
      </c>
      <c r="U311" s="15"/>
      <c r="V311" s="15">
        <f t="shared" si="92"/>
        <v>0</v>
      </c>
      <c r="W311" s="15">
        <f t="shared" si="93"/>
        <v>0</v>
      </c>
      <c r="X311" s="15"/>
      <c r="Y311" s="15"/>
      <c r="Z311" s="15"/>
      <c r="AA311" s="15"/>
      <c r="AB311" s="16"/>
      <c r="AC311" s="17" t="s">
        <v>22</v>
      </c>
      <c r="AD311" s="18">
        <v>0</v>
      </c>
      <c r="AE311" s="19"/>
      <c r="AF311" s="19">
        <v>2.2000000000000002</v>
      </c>
      <c r="AG311" s="20">
        <v>0</v>
      </c>
      <c r="AH311" s="20">
        <f t="shared" si="94"/>
        <v>2.2000000000000002</v>
      </c>
      <c r="AI311" s="20">
        <v>0</v>
      </c>
    </row>
    <row r="312" spans="1:35" ht="42.75" x14ac:dyDescent="0.25">
      <c r="A312" s="10" t="s">
        <v>302</v>
      </c>
      <c r="B312" s="11">
        <v>64988309</v>
      </c>
      <c r="C312" s="12" t="s">
        <v>303</v>
      </c>
      <c r="D312" s="11">
        <v>6514378</v>
      </c>
      <c r="E312" s="11" t="s">
        <v>80</v>
      </c>
      <c r="F312" s="11">
        <v>2015</v>
      </c>
      <c r="G312" s="13" t="s">
        <v>21</v>
      </c>
      <c r="H312" s="14">
        <v>4.5</v>
      </c>
      <c r="I312" s="15"/>
      <c r="J312" s="15"/>
      <c r="K312" s="15"/>
      <c r="L312" s="15">
        <v>0</v>
      </c>
      <c r="M312" s="15">
        <v>0</v>
      </c>
      <c r="N312" s="15">
        <v>4.5</v>
      </c>
      <c r="O312" s="15">
        <f t="shared" si="107"/>
        <v>4.5</v>
      </c>
      <c r="P312" s="15">
        <f t="shared" si="90"/>
        <v>0</v>
      </c>
      <c r="Q312" s="15">
        <f t="shared" si="108"/>
        <v>4.5</v>
      </c>
      <c r="R312" s="15"/>
      <c r="S312" s="15">
        <v>4.5</v>
      </c>
      <c r="T312" s="15">
        <f t="shared" si="91"/>
        <v>4.5</v>
      </c>
      <c r="U312" s="15"/>
      <c r="V312" s="15">
        <f t="shared" si="92"/>
        <v>0</v>
      </c>
      <c r="W312" s="15">
        <f t="shared" si="93"/>
        <v>0</v>
      </c>
      <c r="X312" s="15"/>
      <c r="Y312" s="15"/>
      <c r="Z312" s="15"/>
      <c r="AA312" s="15"/>
      <c r="AB312" s="16"/>
      <c r="AC312" s="17" t="s">
        <v>22</v>
      </c>
      <c r="AD312" s="18">
        <v>0</v>
      </c>
      <c r="AE312" s="19"/>
      <c r="AF312" s="19">
        <v>3.5</v>
      </c>
      <c r="AG312" s="20">
        <v>1</v>
      </c>
      <c r="AH312" s="20">
        <f t="shared" si="94"/>
        <v>4.5</v>
      </c>
      <c r="AI312" s="20">
        <v>0</v>
      </c>
    </row>
    <row r="328" spans="6:6" x14ac:dyDescent="0.25">
      <c r="F328" t="s">
        <v>304</v>
      </c>
    </row>
  </sheetData>
  <autoFilter ref="A1:AI312"/>
  <conditionalFormatting sqref="P2:P312">
    <cfRule type="cellIs" dxfId="1" priority="2" operator="lessThan">
      <formula>0</formula>
    </cfRule>
  </conditionalFormatting>
  <conditionalFormatting sqref="P1:P1048576">
    <cfRule type="cellIs" dxfId="0" priority="1" operator="lessThan">
      <formula>0</formula>
    </cfRule>
  </conditionalFormatting>
  <pageMargins left="0.7" right="0.7" top="0.78740157499999996" bottom="0.78740157499999996" header="0.3" footer="0.3"/>
  <pageSetup paperSize="8" scale="1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4</vt:i4>
      </vt:variant>
    </vt:vector>
  </HeadingPairs>
  <TitlesOfParts>
    <vt:vector size="10" baseType="lpstr">
      <vt:lpstr>SÍŤ 2020  FINAL</vt:lpstr>
      <vt:lpstr>SÍŤ 2020  Pracovní</vt:lpstr>
      <vt:lpstr>J z dotace</vt:lpstr>
      <vt:lpstr>List1</vt:lpstr>
      <vt:lpstr>SÍŤ 2019 </vt:lpstr>
      <vt:lpstr>Kontrola</vt:lpstr>
      <vt:lpstr>Kontrola!Oblast_tisku</vt:lpstr>
      <vt:lpstr>'SÍŤ 2019 '!Oblast_tisku</vt:lpstr>
      <vt:lpstr>'SÍŤ 2020  FINAL'!Oblast_tisku</vt:lpstr>
      <vt:lpstr>'SÍŤ 2020  Pracovní'!Oblast_tisku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Spáčilová Kateřina</dc:creator>
  <cp:lastModifiedBy>Gajdošová Kateřina</cp:lastModifiedBy>
  <dcterms:created xsi:type="dcterms:W3CDTF">2018-10-01T14:03:13Z</dcterms:created>
  <dcterms:modified xsi:type="dcterms:W3CDTF">2019-12-02T14:25:08Z</dcterms:modified>
</cp:coreProperties>
</file>