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16.9.2024\"/>
    </mc:Choice>
  </mc:AlternateContent>
  <xr:revisionPtr revIDLastSave="0" documentId="13_ncr:1_{C38C6162-86EB-4962-A7B3-C57AED33E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5" l="1"/>
  <c r="B53" i="5"/>
  <c r="C47" i="5"/>
  <c r="C46" i="5"/>
  <c r="C48" i="5" s="1"/>
  <c r="C57" i="5" s="1"/>
  <c r="B33" i="5"/>
  <c r="B46" i="5" s="1"/>
  <c r="B48" i="5" s="1"/>
  <c r="B57" i="5" s="1"/>
  <c r="C27" i="5"/>
  <c r="B26" i="5"/>
  <c r="B28" i="5" s="1"/>
  <c r="B56" i="5" s="1"/>
  <c r="C26" i="5"/>
  <c r="C28" i="5" s="1"/>
  <c r="C5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  <author>Franková Romana</author>
  </authors>
  <commentList>
    <comment ref="C3" authorId="0" shapeId="0" xr:uid="{862BFFB3-C1B1-4DB5-929C-5C960A21F03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391+40578
</t>
        </r>
      </text>
    </comment>
    <comment ref="C5" authorId="0" shapeId="0" xr:uid="{3EA2F443-5689-4092-94A6-9B2104A8B09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159+121
450-21
</t>
        </r>
      </text>
    </comment>
    <comment ref="C6" authorId="0" shapeId="0" xr:uid="{7314D6F7-B868-49DA-9CEA-1C338CB38E0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265+189
405+113
</t>
        </r>
      </text>
    </comment>
    <comment ref="C7" authorId="0" shapeId="0" xr:uid="{5BF2E946-EDF6-4559-93E2-C00354286A7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</t>
        </r>
      </text>
    </comment>
    <comment ref="C8" authorId="1" shapeId="0" xr:uid="{7D86B017-CB77-46AD-A8E1-E45DA30314CA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298+30
449+15</t>
        </r>
      </text>
    </comment>
    <comment ref="C9" authorId="0" shapeId="0" xr:uid="{4FA8466B-9F77-4440-BAD5-ECF04486F2C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70+1
101+88
102+21
103+129
287+225
372+98
373+246
374+9
375+53
392+6
430+52
431+20
432+120
433+60
451+82
</t>
        </r>
      </text>
    </comment>
    <comment ref="C10" authorId="0" shapeId="0" xr:uid="{E5FCF71D-4F7B-4ADB-8ECE-9C5DEF53B40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120+5000
</t>
        </r>
      </text>
    </comment>
    <comment ref="C14" authorId="0" shapeId="0" xr:uid="{7E5E7E29-68D5-4E7B-BADF-E34FE383718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242+150
</t>
        </r>
      </text>
    </comment>
    <comment ref="C15" authorId="0" shapeId="0" xr:uid="{3B10B990-47FE-4171-B158-029AA36386E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96+6694
147+21590
189+197000
190+888
191+32179
192+1278
202+478
203+420
231+96
232+2755
235+144
283+165
284+1490
356+333
357+190100
358+986
427+420
</t>
        </r>
      </text>
    </comment>
    <comment ref="C16" authorId="0" shapeId="0" xr:uid="{251B594C-3C59-4283-A7AD-0B122A6691B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90+9814536
233+253
426+3000
</t>
        </r>
      </text>
    </comment>
    <comment ref="C17" authorId="0" shapeId="0" xr:uid="{3E193996-DEFE-4FC6-B37D-C2756723318B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
</t>
        </r>
      </text>
    </comment>
    <comment ref="C18" authorId="0" shapeId="0" xr:uid="{6AB41D72-82B3-41C0-86F8-C66994DC386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361+260007
</t>
        </r>
      </text>
    </comment>
    <comment ref="C19" authorId="0" shapeId="0" xr:uid="{5439F0F8-855B-4324-83D1-9DA033B844D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230+10
315+96
362+88
363+127
364+913
365+89
366+359
424+70
425+1355
</t>
        </r>
      </text>
    </comment>
    <comment ref="C20" authorId="0" shapeId="0" xr:uid="{5D611FD7-CF90-4C92-9B12-A40C21D3461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21" authorId="0" shapeId="0" xr:uid="{5C83A49F-A6DA-42AA-A936-C506ED52D9D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314+15
355+5593
359+919
360+500
423+5178
</t>
        </r>
      </text>
    </comment>
    <comment ref="C22" authorId="0" shapeId="0" xr:uid="{4365A7F8-9EFA-4D9C-831F-363467D6154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68+3615
69+972
93+10899
92+95835
99+771
100+7395
141+21710
142+613
143+12807
144+7644
145+2994
193+2320
194+1911
228+21152
234+335
236+249
237+1260
238+900
240+1720
241+7588
282+1618
285+918
286+2746
316+32754
352+12443
367+15374
368+114
369+2914
370+7480
371+648
428+1913
429+7421
</t>
        </r>
      </text>
    </comment>
    <comment ref="C23" authorId="0" shapeId="0" xr:uid="{02E5980F-564C-47E8-9FE8-F29138DC960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
</t>
        </r>
      </text>
    </comment>
    <comment ref="C24" authorId="0" shapeId="0" xr:uid="{C7850DBF-EDE1-4CCB-BB26-3838971578F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317+3
</t>
        </r>
      </text>
    </comment>
    <comment ref="C25" authorId="0" shapeId="0" xr:uid="{8BB54751-2C2D-4B71-B62E-132EED65FD4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
71+149
80+47426
94+3856
132+19303
146+25
163+777
243+12664
299+3964
300+1105
350+135001 (celkem 828 492)
398+2067
401+1940
452+62879
</t>
        </r>
      </text>
    </comment>
    <comment ref="C27" authorId="0" shapeId="0" xr:uid="{AD648C96-8990-4EB5-9302-D57848BAE86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 FSV</t>
        </r>
      </text>
    </comment>
    <comment ref="C31" authorId="0" shapeId="0" xr:uid="{5258923A-A7F0-4FC3-8BB7-BDCF65972D5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69+972
70+1
95+2000
101+88
102+21
104+53004 (celkem 143752)
120+5000
159+121
239+47697
242+150
287+225
298+30
300+1105
316+32754
350+693491 (celkem 828492)
350-77248 (splátka 8124)
350+616243 přebytek
374+9
375+53
392+6
391+40578
430+52
431+20
449+15
450-21
451+82
</t>
        </r>
      </text>
    </comment>
    <comment ref="C33" authorId="0" shapeId="0" xr:uid="{226C8F9F-DF2E-4595-8EAD-A25928A4496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103+129
104+53004  (celkem 143752)
265+189
299+3964
398+2067
401+1940
405+113
432+120
433+60
452+62879
</t>
        </r>
      </text>
    </comment>
    <comment ref="C34" authorId="0" shapeId="0" xr:uid="{87903B14-D0C9-4C31-832D-F7A31019F49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90+9814536
96+6694
147+21590
189+197000
190+888
191+32179
192+1278
202+478
203+420
231+96
232+2755
235+144
283+165
284+1490
356+333
357+190100
358+986
372+98
373+246
427+420
</t>
        </r>
      </text>
    </comment>
    <comment ref="C35" authorId="0" shapeId="0" xr:uid="{A9A38A87-C1D5-459B-B939-684767DB208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233+253
426+3000
</t>
        </r>
      </text>
    </comment>
    <comment ref="C36" authorId="0" shapeId="0" xr:uid="{E4927348-6D6A-4ED5-B48F-C60D018EA8D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</t>
        </r>
      </text>
    </comment>
    <comment ref="C37" authorId="0" shapeId="0" xr:uid="{CA1CA552-CD81-48F5-B5AC-AD1E549A019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361+260007
</t>
        </r>
      </text>
    </comment>
    <comment ref="C38" authorId="0" shapeId="0" xr:uid="{E69DC001-4C98-40ED-9F41-BC3C2A6B181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230+10
315+96
362+88
363+127
364+913
365+89
366+359
424+70
425+1355
</t>
        </r>
      </text>
    </comment>
    <comment ref="C39" authorId="0" shapeId="0" xr:uid="{77FC7589-2923-48E6-BF0D-BACB834BF91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40" authorId="0" shapeId="0" xr:uid="{25E641BF-7A17-4C49-8E0D-A744F30B83C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314+15
355+5593
359+919
360+500
423+5178
</t>
        </r>
      </text>
    </comment>
    <comment ref="C41" authorId="0" shapeId="0" xr:uid="{A23A53A6-0076-4FE5-84E1-466FFF735A8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68+3615
99+771
100+7395
141+21710
142+613
193+2320
234+335
236+249
237+1260
238+900
240+1720
241+7588
282+1618
285+918
286+2746
352+12443
367+15374
368+114
369+2914
370+7480
371+648
</t>
        </r>
      </text>
    </comment>
    <comment ref="C42" authorId="0" shapeId="0" xr:uid="{9C017355-C7A2-4221-9FE0-0D6FB8C9B93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
353+7604
</t>
        </r>
      </text>
    </comment>
    <comment ref="C43" authorId="0" shapeId="0" xr:uid="{7FD20EB5-20AD-4FB8-97B2-E6ED83B0593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354+27716
</t>
        </r>
      </text>
    </comment>
    <comment ref="C44" authorId="0" shapeId="0" xr:uid="{B7B0704B-0EB3-4AA5-BF40-3268FD8E394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104+83061
</t>
        </r>
      </text>
    </comment>
    <comment ref="C45" authorId="0" shapeId="0" xr:uid="{38E5B2A9-1601-4EAD-9B1B-E39A5A3D7B8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
71+149
89+414
80+47426
94+3856
132+19303
146+25
163+777
243+12664
317+3
350+135001 (celkem 828 492)</t>
        </r>
      </text>
    </comment>
    <comment ref="C47" authorId="0" shapeId="0" xr:uid="{5EB03F97-F62E-42A2-B601-E40E3B8D337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 FSV</t>
        </r>
      </text>
    </comment>
    <comment ref="C51" authorId="0" shapeId="0" xr:uid="{D5E0F61F-CDA7-4027-B951-0F15B268C6F3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89+414
95+2000
104+143752
239+47697
318+5260
350+693491 (celkem 828492)
353+7604
354+27716
</t>
        </r>
      </text>
    </comment>
    <comment ref="C52" authorId="0" shapeId="0" xr:uid="{E5B9C9F6-DD5B-4D4E-ABB0-84E7E9D67C87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92+95835
93+10899
143+12807
144+7644
145+2994
194+1911
228+21152
318+5260
350+77248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<sst xmlns="http://schemas.openxmlformats.org/spreadsheetml/2006/main" count="57" uniqueCount="43">
  <si>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</si>
  <si>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</si>
  <si>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</si>
  <si>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</si>
  <si>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</si>
  <si>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</si>
  <si>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</si>
  <si>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</si>
  <si>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</si>
  <si>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</si>
  <si>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</si>
  <si>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</si>
  <si>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</si>
  <si>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</si>
  <si>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</si>
  <si>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</si>
  <si>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</si>
  <si>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</si>
  <si>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</si>
  <si>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</si>
  <si>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</si>
  <si>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</si>
  <si>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</si>
  <si>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</si>
  <si>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</si>
  <si>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</si>
  <si>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</si>
  <si>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</si>
  <si>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</si>
  <si>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</si>
  <si>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</si>
  <si>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</si>
  <si>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</si>
  <si>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</si>
  <si>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</si>
  <si>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</si>
  <si>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</si>
  <si>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</si>
  <si>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</si>
  <si>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dopravy</t>
  </si>
  <si>
    <t>Zapojení finančního vypořádání, depozita</t>
  </si>
  <si>
    <t>Dotace do oblasti zemědělství</t>
  </si>
  <si>
    <t>OPZ, OPVV, NPO, OPJAK, OPŽP, IROP, NPO, OPPS, OPTP,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</si>
</sst>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7">
        <v>7100000</v>
      </c>
      <c r="C3" s="7">
        <v>7140578</v>
      </c>
    </row>
    <row r="4" spans="1:3" ht="14.25" customHeight="1" x14ac:dyDescent="0.2">
      <c r="A4" s="6" t="s">
        <v>4</v>
      </c>
      <c r="B4" s="7">
        <v>1330</v>
      </c>
      <c r="C4" s="7">
        <v>1330</v>
      </c>
    </row>
    <row r="5" spans="1:3" ht="14.25" customHeight="1" x14ac:dyDescent="0.2">
      <c r="A5" s="6" t="s">
        <v>23</v>
      </c>
      <c r="B5" s="7">
        <v>365</v>
      </c>
      <c r="C5" s="7">
        <v>465</v>
      </c>
    </row>
    <row r="6" spans="1:3" ht="14.25" customHeight="1" x14ac:dyDescent="0.2">
      <c r="A6" s="8" t="s">
        <v>30</v>
      </c>
      <c r="B6" s="7">
        <v>246000</v>
      </c>
      <c r="C6" s="7">
        <v>268267</v>
      </c>
    </row>
    <row r="7" spans="1:3" ht="14.25" customHeight="1" x14ac:dyDescent="0.2">
      <c r="A7" s="6" t="s">
        <v>5</v>
      </c>
      <c r="B7" s="7">
        <v>38219.300000000003</v>
      </c>
      <c r="C7" s="7">
        <v>39889.300000000003</v>
      </c>
    </row>
    <row r="8" spans="1:3" ht="14.25" customHeight="1" x14ac:dyDescent="0.2">
      <c r="A8" s="6" t="s">
        <v>6</v>
      </c>
      <c r="B8" s="7">
        <v>3810.2999999999997</v>
      </c>
      <c r="C8" s="7">
        <v>3855.3</v>
      </c>
    </row>
    <row r="9" spans="1:3" ht="14.25" customHeight="1" x14ac:dyDescent="0.2">
      <c r="A9" s="6" t="s">
        <v>29</v>
      </c>
      <c r="B9" s="7">
        <v>820.30000000000007</v>
      </c>
      <c r="C9" s="7">
        <v>2180.3000000000002</v>
      </c>
    </row>
    <row r="10" spans="1:3" ht="14.25" customHeight="1" x14ac:dyDescent="0.2">
      <c r="A10" s="6" t="s">
        <v>33</v>
      </c>
      <c r="B10" s="7">
        <v>0</v>
      </c>
      <c r="C10" s="7">
        <v>5000</v>
      </c>
    </row>
    <row r="11" spans="1:3" ht="14.25" customHeight="1" x14ac:dyDescent="0.2">
      <c r="A11" s="6" t="s">
        <v>7</v>
      </c>
      <c r="B11" s="7">
        <v>7340</v>
      </c>
      <c r="C11" s="7">
        <v>7340</v>
      </c>
    </row>
    <row r="12" spans="1:3" ht="14.25" customHeight="1" x14ac:dyDescent="0.2">
      <c r="A12" s="6" t="s">
        <v>8</v>
      </c>
      <c r="B12" s="7">
        <v>30164.1</v>
      </c>
      <c r="C12" s="7">
        <v>30164.1</v>
      </c>
    </row>
    <row r="13" spans="1:3" ht="14.25" customHeight="1" x14ac:dyDescent="0.2">
      <c r="A13" s="6" t="s">
        <v>31</v>
      </c>
      <c r="B13" s="7">
        <v>141578</v>
      </c>
      <c r="C13" s="7">
        <v>141578</v>
      </c>
    </row>
    <row r="14" spans="1:3" ht="14.25" customHeight="1" x14ac:dyDescent="0.2">
      <c r="A14" s="6" t="s">
        <v>34</v>
      </c>
      <c r="B14" s="7">
        <v>255000</v>
      </c>
      <c r="C14" s="7">
        <v>255150</v>
      </c>
    </row>
    <row r="15" spans="1:3" ht="14.25" customHeight="1" x14ac:dyDescent="0.2">
      <c r="A15" s="6" t="s">
        <v>32</v>
      </c>
      <c r="B15" s="7">
        <v>0</v>
      </c>
      <c r="C15" s="7">
        <v>12372262</v>
      </c>
    </row>
    <row r="16" spans="1:3" ht="14.25" customHeight="1" x14ac:dyDescent="0.2">
      <c r="A16" s="6" t="s">
        <v>37</v>
      </c>
      <c r="B16" s="7">
        <v>0</v>
      </c>
      <c r="C16" s="7">
        <v>1962658</v>
      </c>
    </row>
    <row r="17" spans="1:3" ht="14.25" customHeight="1" x14ac:dyDescent="0.2">
      <c r="A17" s="6" t="s">
        <v>38</v>
      </c>
      <c r="B17" s="7">
        <v>0</v>
      </c>
      <c r="C17" s="7">
        <v>9991</v>
      </c>
    </row>
    <row r="18" spans="1:3" ht="14.25" customHeight="1" x14ac:dyDescent="0.2">
      <c r="A18" s="6" t="s">
        <v>39</v>
      </c>
      <c r="B18" s="7">
        <v>0</v>
      </c>
      <c r="C18" s="7">
        <v>698106</v>
      </c>
    </row>
    <row r="19" spans="1:3" ht="14.25" customHeight="1" x14ac:dyDescent="0.2">
      <c r="A19" s="6" t="s">
        <v>36</v>
      </c>
      <c r="B19" s="7">
        <v>0</v>
      </c>
      <c r="C19" s="7">
        <v>3107</v>
      </c>
    </row>
    <row r="20" spans="1:3" ht="14.25" customHeight="1" x14ac:dyDescent="0.2">
      <c r="A20" s="6" t="s">
        <v>41</v>
      </c>
      <c r="B20" s="7">
        <v>0</v>
      </c>
      <c r="C20" s="7">
        <v>2719</v>
      </c>
    </row>
    <row r="21" spans="1:3" ht="14.25" customHeight="1" x14ac:dyDescent="0.2">
      <c r="A21" s="6" t="s">
        <v>35</v>
      </c>
      <c r="B21" s="7">
        <v>0</v>
      </c>
      <c r="C21" s="7">
        <v>41817</v>
      </c>
    </row>
    <row r="22" spans="1:3" ht="14.25" customHeight="1" x14ac:dyDescent="0.2">
      <c r="A22" s="6" t="s">
        <v>42</v>
      </c>
      <c r="B22" s="7">
        <v>0</v>
      </c>
      <c r="C22" s="7">
        <v>403684</v>
      </c>
    </row>
    <row r="23" spans="1:3" ht="14.25" customHeight="1" x14ac:dyDescent="0.2">
      <c r="A23" s="8" t="s">
        <v>17</v>
      </c>
      <c r="B23" s="9">
        <v>13417</v>
      </c>
      <c r="C23" s="9">
        <v>13586</v>
      </c>
    </row>
    <row r="24" spans="1:3" ht="14.25" customHeight="1" x14ac:dyDescent="0.2">
      <c r="A24" s="8" t="s">
        <v>9</v>
      </c>
      <c r="B24" s="9">
        <v>34300</v>
      </c>
      <c r="C24" s="9">
        <v>34300</v>
      </c>
    </row>
    <row r="25" spans="1:3" ht="14.25" customHeight="1" x14ac:dyDescent="0.2">
      <c r="A25" s="8" t="s">
        <v>40</v>
      </c>
      <c r="B25" s="9">
        <v>0</v>
      </c>
      <c r="C25" s="9">
        <v>332622</v>
      </c>
    </row>
    <row r="26" spans="1:3" ht="14.25" customHeight="1" x14ac:dyDescent="0.25">
      <c r="A26" s="4" t="s">
        <v>10</v>
      </c>
      <c r="B26" s="10">
        <f>SUM(B3:B25)</f>
        <v>7872343.9999999991</v>
      </c>
      <c r="C26" s="10">
        <f>SUM(C3:C25)</f>
        <v>23770649</v>
      </c>
    </row>
    <row r="27" spans="1:3" ht="14.25" customHeight="1" x14ac:dyDescent="0.2">
      <c r="A27" s="11" t="s">
        <v>11</v>
      </c>
      <c r="B27" s="16">
        <v>-13236</v>
      </c>
      <c r="C27" s="16">
        <f>-13236-169</f>
        <v>-13405</v>
      </c>
    </row>
    <row r="28" spans="1:3" ht="15.75" thickBot="1" x14ac:dyDescent="0.3">
      <c r="A28" s="12" t="s">
        <v>12</v>
      </c>
      <c r="B28" s="13">
        <f>B26+B27</f>
        <v>7859107.9999999991</v>
      </c>
      <c r="C28" s="13">
        <f>C26+C27</f>
        <v>23757244</v>
      </c>
    </row>
    <row r="29" spans="1:3" ht="13.5" thickTop="1" x14ac:dyDescent="0.2">
      <c r="A29" s="14"/>
    </row>
    <row r="30" spans="1:3" ht="15.75" customHeight="1" x14ac:dyDescent="0.25">
      <c r="A30" s="4" t="s">
        <v>14</v>
      </c>
      <c r="B30" s="5" t="s">
        <v>2</v>
      </c>
      <c r="C30" s="5" t="s">
        <v>3</v>
      </c>
    </row>
    <row r="31" spans="1:3" ht="14.25" x14ac:dyDescent="0.2">
      <c r="A31" s="8" t="s">
        <v>25</v>
      </c>
      <c r="B31" s="17">
        <v>1223558</v>
      </c>
      <c r="C31" s="17">
        <v>2000667</v>
      </c>
    </row>
    <row r="32" spans="1:3" ht="14.25" x14ac:dyDescent="0.2">
      <c r="A32" s="8" t="s">
        <v>26</v>
      </c>
      <c r="B32" s="17">
        <v>553544</v>
      </c>
      <c r="C32" s="17">
        <v>553544</v>
      </c>
    </row>
    <row r="33" spans="1:3" ht="14.25" x14ac:dyDescent="0.2">
      <c r="A33" s="8" t="s">
        <v>27</v>
      </c>
      <c r="B33" s="17">
        <f>2401752+865+2027000</f>
        <v>4429617</v>
      </c>
      <c r="C33" s="17">
        <v>4554426</v>
      </c>
    </row>
    <row r="34" spans="1:3" ht="14.25" x14ac:dyDescent="0.2">
      <c r="A34" s="6" t="s">
        <v>32</v>
      </c>
      <c r="B34" s="17">
        <v>0</v>
      </c>
      <c r="C34" s="17">
        <v>12372262</v>
      </c>
    </row>
    <row r="35" spans="1:3" ht="14.25" x14ac:dyDescent="0.2">
      <c r="A35" s="6" t="s">
        <v>37</v>
      </c>
      <c r="B35" s="17">
        <v>0</v>
      </c>
      <c r="C35" s="17">
        <v>1962658</v>
      </c>
    </row>
    <row r="36" spans="1:3" ht="14.25" x14ac:dyDescent="0.2">
      <c r="A36" s="6" t="s">
        <v>38</v>
      </c>
      <c r="B36" s="17">
        <v>0</v>
      </c>
      <c r="C36" s="17">
        <v>9991</v>
      </c>
    </row>
    <row r="37" spans="1:3" ht="14.25" x14ac:dyDescent="0.2">
      <c r="A37" s="6" t="s">
        <v>39</v>
      </c>
      <c r="B37" s="17">
        <v>0</v>
      </c>
      <c r="C37" s="17">
        <v>698106</v>
      </c>
    </row>
    <row r="38" spans="1:3" ht="14.25" x14ac:dyDescent="0.2">
      <c r="A38" s="6" t="s">
        <v>36</v>
      </c>
      <c r="B38" s="17">
        <v>0</v>
      </c>
      <c r="C38" s="17">
        <v>3107</v>
      </c>
    </row>
    <row r="39" spans="1:3" ht="14.25" x14ac:dyDescent="0.2">
      <c r="A39" s="6" t="s">
        <v>41</v>
      </c>
      <c r="B39" s="17">
        <v>0</v>
      </c>
      <c r="C39" s="17">
        <v>2719</v>
      </c>
    </row>
    <row r="40" spans="1:3" ht="14.25" x14ac:dyDescent="0.2">
      <c r="A40" s="6" t="s">
        <v>35</v>
      </c>
      <c r="B40" s="17">
        <v>0</v>
      </c>
      <c r="C40" s="17">
        <v>41817</v>
      </c>
    </row>
    <row r="41" spans="1:3" ht="14.25" x14ac:dyDescent="0.2">
      <c r="A41" s="6" t="s">
        <v>42</v>
      </c>
      <c r="B41" s="17">
        <v>0</v>
      </c>
      <c r="C41" s="17">
        <v>312908</v>
      </c>
    </row>
    <row r="42" spans="1:3" ht="14.25" x14ac:dyDescent="0.2">
      <c r="A42" s="8" t="s">
        <v>17</v>
      </c>
      <c r="B42" s="17">
        <v>13417</v>
      </c>
      <c r="C42" s="17">
        <v>21190</v>
      </c>
    </row>
    <row r="43" spans="1:3" ht="14.25" x14ac:dyDescent="0.2">
      <c r="A43" s="8" t="s">
        <v>9</v>
      </c>
      <c r="B43" s="17">
        <v>34300</v>
      </c>
      <c r="C43" s="17">
        <v>62016</v>
      </c>
    </row>
    <row r="44" spans="1:3" ht="14.25" x14ac:dyDescent="0.2">
      <c r="A44" s="8" t="s">
        <v>28</v>
      </c>
      <c r="B44" s="17">
        <v>2223234</v>
      </c>
      <c r="C44" s="17">
        <v>2307965</v>
      </c>
    </row>
    <row r="45" spans="1:3" ht="14.25" x14ac:dyDescent="0.2">
      <c r="A45" s="8" t="s">
        <v>40</v>
      </c>
      <c r="B45" s="17">
        <v>0</v>
      </c>
      <c r="C45" s="17">
        <v>264961</v>
      </c>
    </row>
    <row r="46" spans="1:3" ht="14.25" customHeight="1" x14ac:dyDescent="0.25">
      <c r="A46" s="4" t="s">
        <v>15</v>
      </c>
      <c r="B46" s="10">
        <f>SUM(B31:B45)</f>
        <v>8477670</v>
      </c>
      <c r="C46" s="10">
        <f>SUM(C31:C45)</f>
        <v>25168337</v>
      </c>
    </row>
    <row r="47" spans="1:3" ht="14.25" x14ac:dyDescent="0.2">
      <c r="A47" s="11" t="s">
        <v>11</v>
      </c>
      <c r="B47" s="16">
        <v>-13236</v>
      </c>
      <c r="C47" s="16">
        <f>-13236-169</f>
        <v>-13405</v>
      </c>
    </row>
    <row r="48" spans="1:3" ht="15.75" thickBot="1" x14ac:dyDescent="0.3">
      <c r="A48" s="12" t="s">
        <v>16</v>
      </c>
      <c r="B48" s="13">
        <f>+B46+B47</f>
        <v>8464434</v>
      </c>
      <c r="C48" s="13">
        <f>+C46+C47</f>
        <v>25154932</v>
      </c>
    </row>
    <row r="49" spans="1:3" ht="13.5" thickTop="1" x14ac:dyDescent="0.2">
      <c r="A49" s="14" t="s">
        <v>13</v>
      </c>
    </row>
    <row r="50" spans="1:3" ht="14.25" x14ac:dyDescent="0.2">
      <c r="B50" s="1"/>
      <c r="C50" s="9"/>
    </row>
    <row r="51" spans="1:3" ht="14.25" x14ac:dyDescent="0.2">
      <c r="A51" s="8" t="s">
        <v>19</v>
      </c>
      <c r="B51" s="9">
        <v>850000</v>
      </c>
      <c r="C51" s="9">
        <v>1921171</v>
      </c>
    </row>
    <row r="52" spans="1:3" ht="14.25" x14ac:dyDescent="0.2">
      <c r="A52" s="18" t="s">
        <v>18</v>
      </c>
      <c r="B52" s="19">
        <v>244674</v>
      </c>
      <c r="C52" s="19">
        <v>523483</v>
      </c>
    </row>
    <row r="53" spans="1:3" ht="15.75" thickBot="1" x14ac:dyDescent="0.3">
      <c r="A53" s="12" t="s">
        <v>20</v>
      </c>
      <c r="B53" s="13">
        <f>+B51-B52</f>
        <v>605326</v>
      </c>
      <c r="C53" s="13">
        <f>+C51-C52</f>
        <v>1397688</v>
      </c>
    </row>
    <row r="54" spans="1:3" ht="15" thickTop="1" x14ac:dyDescent="0.2">
      <c r="A54" s="8"/>
      <c r="B54" s="17"/>
      <c r="C54" s="17"/>
    </row>
    <row r="55" spans="1:3" ht="15" thickBot="1" x14ac:dyDescent="0.25">
      <c r="A55" s="8"/>
      <c r="B55" s="17"/>
      <c r="C55" s="17"/>
    </row>
    <row r="56" spans="1:3" ht="15.75" thickBot="1" x14ac:dyDescent="0.3">
      <c r="A56" s="20" t="s">
        <v>21</v>
      </c>
      <c r="B56" s="21">
        <f>+B28+B51</f>
        <v>8709108</v>
      </c>
      <c r="C56" s="22">
        <f>+C28+C51</f>
        <v>25678415</v>
      </c>
    </row>
    <row r="57" spans="1:3" ht="15.75" thickBot="1" x14ac:dyDescent="0.3">
      <c r="A57" s="20" t="s">
        <v>22</v>
      </c>
      <c r="B57" s="21">
        <f>+B48+B52</f>
        <v>8709108</v>
      </c>
      <c r="C57" s="22">
        <f>+C48+C52</f>
        <v>25678415</v>
      </c>
    </row>
    <row r="58" spans="1:3" x14ac:dyDescent="0.2">
      <c r="B58" s="1"/>
    </row>
    <row r="59" spans="1:3" ht="14.25" x14ac:dyDescent="0.2">
      <c r="B59" s="1"/>
      <c r="C59" s="15"/>
    </row>
    <row r="60" spans="1:3" ht="14.25" x14ac:dyDescent="0.2">
      <c r="B60" s="1"/>
      <c r="C60" s="15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6" s="1" customFormat="1" x14ac:dyDescent="0.2"/>
    <row r="67" s="1" customFormat="1" x14ac:dyDescent="0.2"/>
    <row r="81" s="1" customFormat="1" x14ac:dyDescent="0.2"/>
    <row r="82" s="1" customFormat="1" x14ac:dyDescent="0.2"/>
    <row r="85" s="1" customFormat="1" x14ac:dyDescent="0.2"/>
    <row r="86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70" orientation="portrait" useFirstPageNumber="1" r:id="rId1"/>
  <headerFooter alignWithMargins="0">
    <oddHeader>&amp;C&amp;"Arial,Kurzíva"Příloha č.1 DZ - Upravený rozpočet Olomouckého kraje na rok 2024 po schválení rozpočtových změn</oddHeader>
    <oddFooter xml:space="preserve">&amp;L&amp;"Arial,Kurzíva"Zastupitelstvo OK 16.9.2024
9.1. - Rozpočet Olomouckého kraje 2024 - rozpočtové změny 
Příloha č.1 DZ: Upravený rozpočet OK na rok 2024 po schválení rozpočtových změn&amp;R&amp;"Arial,Kurzíva"Strana &amp;P (celkem 70)&amp;"Arial,Obyčejné"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2024-08-28T11:27:51Z</cp:lastPrinted>
  <dcterms:created xsi:type="dcterms:W3CDTF">2007-02-21T09:44:06Z</dcterms:created>
  <dcterms:modified xsi:type="dcterms:W3CDTF">2024-08-28T11:28:16Z</dcterms:modified>
</cp:coreProperties>
</file>