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okumenty\!Rozpočet 2021 přímé náklady\ROK a ZOK\06-ZOK 14.2.2022 Rozpočet 2021\"/>
    </mc:Choice>
  </mc:AlternateContent>
  <bookViews>
    <workbookView xWindow="105" yWindow="60" windowWidth="9210" windowHeight="11790"/>
  </bookViews>
  <sheets>
    <sheet name="Rozpočet PN 2021 obecní školy" sheetId="1" r:id="rId1"/>
  </sheets>
  <calcPr calcId="162913"/>
</workbook>
</file>

<file path=xl/calcChain.xml><?xml version="1.0" encoding="utf-8"?>
<calcChain xmlns="http://schemas.openxmlformats.org/spreadsheetml/2006/main">
  <c r="C147" i="1" l="1"/>
  <c r="C502" i="1" l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01" i="1"/>
  <c r="C500" i="1"/>
  <c r="B535" i="1"/>
  <c r="B537" i="1" s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59" i="1"/>
  <c r="C458" i="1"/>
  <c r="B496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B452" i="1"/>
  <c r="C418" i="1"/>
  <c r="C419" i="1"/>
  <c r="C420" i="1"/>
  <c r="C421" i="1"/>
  <c r="C422" i="1"/>
  <c r="C423" i="1"/>
  <c r="C424" i="1"/>
  <c r="C425" i="1"/>
  <c r="C426" i="1"/>
  <c r="C427" i="1"/>
  <c r="C428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80" i="1"/>
  <c r="C379" i="1"/>
  <c r="C378" i="1"/>
  <c r="C377" i="1"/>
  <c r="C376" i="1"/>
  <c r="C375" i="1"/>
  <c r="C374" i="1"/>
  <c r="C373" i="1"/>
  <c r="C372" i="1"/>
  <c r="C371" i="1"/>
  <c r="B429" i="1"/>
  <c r="C366" i="1"/>
  <c r="C365" i="1"/>
  <c r="C364" i="1"/>
  <c r="C363" i="1"/>
  <c r="C362" i="1"/>
  <c r="C361" i="1"/>
  <c r="C360" i="1"/>
  <c r="C359" i="1"/>
  <c r="C358" i="1"/>
  <c r="C357" i="1"/>
  <c r="C356" i="1"/>
  <c r="B367" i="1"/>
  <c r="C429" i="1" l="1"/>
  <c r="C535" i="1"/>
  <c r="C496" i="1"/>
  <c r="C452" i="1"/>
  <c r="C367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23" i="1"/>
  <c r="C324" i="1"/>
  <c r="C325" i="1"/>
  <c r="C326" i="1"/>
  <c r="C327" i="1"/>
  <c r="C328" i="1"/>
  <c r="C329" i="1"/>
  <c r="C330" i="1"/>
  <c r="C331" i="1"/>
  <c r="C332" i="1"/>
  <c r="C322" i="1"/>
  <c r="C321" i="1"/>
  <c r="C320" i="1"/>
  <c r="B352" i="1"/>
  <c r="B431" i="1" s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236" i="1"/>
  <c r="C235" i="1"/>
  <c r="C234" i="1"/>
  <c r="B312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B230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194" i="1"/>
  <c r="C193" i="1"/>
  <c r="B209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67" i="1"/>
  <c r="C166" i="1"/>
  <c r="B189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81" i="1"/>
  <c r="C80" i="1"/>
  <c r="B162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56" i="1"/>
  <c r="C55" i="1"/>
  <c r="B76" i="1"/>
  <c r="B211" i="1" s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10" i="1"/>
  <c r="C9" i="1"/>
  <c r="B47" i="1"/>
  <c r="B49" i="1" s="1"/>
  <c r="C537" i="1" l="1"/>
  <c r="C189" i="1"/>
  <c r="B314" i="1"/>
  <c r="B539" i="1"/>
  <c r="C47" i="1"/>
  <c r="C49" i="1" s="1"/>
  <c r="C230" i="1"/>
  <c r="C76" i="1"/>
  <c r="C209" i="1"/>
  <c r="C162" i="1"/>
  <c r="C352" i="1"/>
  <c r="C431" i="1" s="1"/>
  <c r="C312" i="1"/>
  <c r="C211" i="1" l="1"/>
  <c r="C314" i="1"/>
  <c r="D535" i="1"/>
  <c r="D496" i="1"/>
  <c r="D452" i="1"/>
  <c r="D429" i="1"/>
  <c r="D367" i="1"/>
  <c r="D352" i="1"/>
  <c r="D312" i="1"/>
  <c r="D230" i="1"/>
  <c r="D209" i="1"/>
  <c r="D189" i="1"/>
  <c r="D162" i="1"/>
  <c r="D76" i="1"/>
  <c r="D47" i="1"/>
  <c r="D49" i="1" s="1"/>
  <c r="C539" i="1" l="1"/>
  <c r="D537" i="1"/>
  <c r="D431" i="1"/>
  <c r="D314" i="1"/>
  <c r="D211" i="1"/>
  <c r="D539" i="1" l="1"/>
</calcChain>
</file>

<file path=xl/sharedStrings.xml><?xml version="1.0" encoding="utf-8"?>
<sst xmlns="http://schemas.openxmlformats.org/spreadsheetml/2006/main" count="570" uniqueCount="510">
  <si>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</si>
  <si>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</si>
  <si>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</si>
  <si>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</si>
  <si>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</si>
  <si>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</si>
  <si>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</si>
  <si>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</si>
  <si>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</si>
  <si>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</si>
  <si>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</si>
  <si>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Litovel</t>
  </si>
  <si>
    <t>Obec s rozšířenou působností: Olomouc</t>
  </si>
  <si>
    <t>Obec s rozšířenou působností: Šternberk</t>
  </si>
  <si>
    <t>Obec s rozšířenou působností: Uničov</t>
  </si>
  <si>
    <t>Obec s rozšířenou působností: Konice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</si>
  <si>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</si>
  <si>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</si>
  <si>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</si>
  <si>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</si>
  <si>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</si>
  <si>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</si>
  <si>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Obec s rozšířenou působností: Zábřeh</t>
  </si>
  <si>
    <t>Celkem Jeseník</t>
  </si>
  <si>
    <t>Celkem Litovel</t>
  </si>
  <si>
    <t>Celkem Olomouc</t>
  </si>
  <si>
    <t>Celkem Šternberk</t>
  </si>
  <si>
    <t>Celkem Uničov</t>
  </si>
  <si>
    <t>Celkem Konice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</si>
  <si>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</si>
  <si>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</si>
  <si>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</si>
  <si>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</si>
  <si>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</si>
  <si>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</si>
  <si>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Celkem Zábřeh</t>
  </si>
  <si>
    <t>Název školy</t>
  </si>
  <si>
    <t>Mateřská škola Česká Ves, Holanova 417</t>
  </si>
  <si>
    <t>Základní škola Česká Ves</t>
  </si>
  <si>
    <t>Mateřská škola Javorník, Polská 488</t>
  </si>
  <si>
    <t>Základní škola Javorník, Školní 72</t>
  </si>
  <si>
    <t>Mateřská škola Jeseník, Jiráskova 799</t>
  </si>
  <si>
    <t>Mateřská škola Kopretina Jeseník, Tyršova 307</t>
  </si>
  <si>
    <t>Mateřská škola Jeseník, Karla Čapka</t>
  </si>
  <si>
    <t>Mateřská škola Mikulovice</t>
  </si>
  <si>
    <t>Základní škola Vidnava</t>
  </si>
  <si>
    <t>Základní škola Zlaté Hory</t>
  </si>
  <si>
    <t>Základní škola Žulová</t>
  </si>
  <si>
    <t>Základní škola Litovel, Vítězná 1250</t>
  </si>
  <si>
    <t>Základní škola Doloplazy</t>
  </si>
  <si>
    <t>Mateřská škola Doloplazy</t>
  </si>
  <si>
    <t>Mateřská škola Liboš</t>
  </si>
  <si>
    <t>Mateřská škola Mrsklesy</t>
  </si>
  <si>
    <t>Základní škola Olomouc, Gagarinova 19</t>
  </si>
  <si>
    <t>Základní škola Olomouc, Mozartova 48</t>
  </si>
  <si>
    <t>Základní škola Olomouc, tř. Spojenců 8</t>
  </si>
  <si>
    <t>Mateřská škola Olomouc, Dělnická 17b</t>
  </si>
  <si>
    <t>Mateřská škola Olomouc, I. Herrmanna 1</t>
  </si>
  <si>
    <t>Mateřská škola Olomouc, Jílová 41</t>
  </si>
  <si>
    <t>Mateřská škola Olomouc, kpt. Nálepky 10</t>
  </si>
  <si>
    <t>Mateřská škola Olomouc, Rooseveltova 101</t>
  </si>
  <si>
    <t>Mateřská škola Olomouc, Žižkovo nám. 3</t>
  </si>
  <si>
    <t>Základní škola Štěpánov, Dolní 78</t>
  </si>
  <si>
    <t>Mateřská škola Toveř</t>
  </si>
  <si>
    <t>Mateřská škola Ústín</t>
  </si>
  <si>
    <t>Mateřská škola Hnojice</t>
  </si>
  <si>
    <t>Základní škola Moravský Beroun, Opavská 128</t>
  </si>
  <si>
    <t>Základní škola Šternberk, Dr. Hrubého 2</t>
  </si>
  <si>
    <t>Základní škola Šternberk, Svatoplukova 7</t>
  </si>
  <si>
    <t>Základní umělecká škola Šternberk, Olomoucká 32</t>
  </si>
  <si>
    <t>Dům dětí a mládeže Šternberk, Opavská 14</t>
  </si>
  <si>
    <t>Základní škola Paseka</t>
  </si>
  <si>
    <t>Základní škola Troubelice</t>
  </si>
  <si>
    <t>Základní škola Uničov, J. Haška 211</t>
  </si>
  <si>
    <t>Základní škola Uničov, U stadionu 849</t>
  </si>
  <si>
    <t>Základní škola a gymnázium Konice, Tyršova 609</t>
  </si>
  <si>
    <t>Mateřská škola Skřípov</t>
  </si>
  <si>
    <t>Mateřská škola Brodek u Prostějova, Zámecká 348</t>
  </si>
  <si>
    <t xml:space="preserve">Mateřská škola Čehovice </t>
  </si>
  <si>
    <t>Mateřská škola Čelčice</t>
  </si>
  <si>
    <t>Mateřská škola Klenovice na Hané</t>
  </si>
  <si>
    <t>Mateřská škola Kralice na Hané</t>
  </si>
  <si>
    <t>Mateřská škola Malé Hradisko</t>
  </si>
  <si>
    <t>Základní škola Němčice nad Hanou, Tyršova 360</t>
  </si>
  <si>
    <t>Mateřská škola Otinoves</t>
  </si>
  <si>
    <t>Základní škola Prostějov, ul. dr. Horáka 24</t>
  </si>
  <si>
    <t>Základní škola Prostějov, ul. Vl. Majakovského 1</t>
  </si>
  <si>
    <t>Mateřská škola Prostějov, Rumunská 23</t>
  </si>
  <si>
    <t>Mateřská škola Prostějov, Smetanova ul. 746</t>
  </si>
  <si>
    <t>Mateřská škola Prostějov, ul. Šárka 4</t>
  </si>
  <si>
    <t>Mateřská škola Prostějovičky</t>
  </si>
  <si>
    <t xml:space="preserve">Základní škola Protivanov </t>
  </si>
  <si>
    <t>Mateřská škola Vranovice-Kelčice</t>
  </si>
  <si>
    <t>Mateřská škola Hrabůvka</t>
  </si>
  <si>
    <t>Dům dětí a mládeže Hranice, Galašova 1746</t>
  </si>
  <si>
    <t>Základní škola Hustopeče nad Bečvou, Školní 223</t>
  </si>
  <si>
    <t>Mateřská škola Bochoř, Náves 16</t>
  </si>
  <si>
    <t>Mateřská škola Brodek u Přerova, Tyršova 217</t>
  </si>
  <si>
    <t>Mateřská škola Buk</t>
  </si>
  <si>
    <t>Základní škola Horní Moštěnice, Pod Vinohrady 30</t>
  </si>
  <si>
    <t>Základní škola Kojetín, náměstí Míru 83</t>
  </si>
  <si>
    <t>Školní jídelna Kojetín, Hanusíkova 283</t>
  </si>
  <si>
    <t>Mateřská škola Přerov, Dvořákova 23</t>
  </si>
  <si>
    <t>Mateřská škola Přerov, Komenského 25</t>
  </si>
  <si>
    <t>Mateřská škola Radost Přerov, Kozlovská 44</t>
  </si>
  <si>
    <t>Mateřská škola Přerov, Máchova 8</t>
  </si>
  <si>
    <t>Mateřská škola Přerov, Máchova 14</t>
  </si>
  <si>
    <t>Mateřská škola Přerov, U tenisu 2</t>
  </si>
  <si>
    <t>Základní škola Přerov, Trávník 27</t>
  </si>
  <si>
    <t>Základní škola Přerov, U tenisu 4</t>
  </si>
  <si>
    <t>Základní škola Přerov, Velká Dlážka 5</t>
  </si>
  <si>
    <t>Mateřská škola Sušice</t>
  </si>
  <si>
    <t>Základní škola Želatovice</t>
  </si>
  <si>
    <t>Mateřská škola Moravičany</t>
  </si>
  <si>
    <t>Mateřská škola Loštice, Trávník</t>
  </si>
  <si>
    <t>Základní škola Libina</t>
  </si>
  <si>
    <t>Základní škola Ruda nad Moravou</t>
  </si>
  <si>
    <t>Mateřská škola Sluníčko Šumperk, Evaldova 25</t>
  </si>
  <si>
    <t>Základní škola Šumperk, Šumavská 21</t>
  </si>
  <si>
    <t>Základní škola Postřelmov</t>
  </si>
  <si>
    <t>Mateřská škola Pohádka Zábřeh, ČSA 13</t>
  </si>
  <si>
    <t>Mateřská škola Zábřeh, Zahradní 20</t>
  </si>
  <si>
    <t>Základní škola Zábřeh, B. Němcové 15</t>
  </si>
  <si>
    <t>Celkem obecní školství Olomouckého kraje</t>
  </si>
  <si>
    <t>Základní umělecká škola Loštice, Trávník 596</t>
  </si>
  <si>
    <t>ÚZ 33 353</t>
  </si>
  <si>
    <t>Mateřská škola Vícov</t>
  </si>
  <si>
    <t>ZŠ a MŠ Bělkovice-Lašťany</t>
  </si>
  <si>
    <t>ZŠ a MŠ Bohuňovice</t>
  </si>
  <si>
    <t>ZŠ a MŠ Bystročice</t>
  </si>
  <si>
    <t>ZŠ a MŠ Dolany</t>
  </si>
  <si>
    <t>ZŠ a MŠ Dub nad Moravou</t>
  </si>
  <si>
    <t>ZŠ a MŠ Grygov</t>
  </si>
  <si>
    <t>ZŠ a MŠ Hněvotín</t>
  </si>
  <si>
    <t>ZŠ a MŠ Horka nad Moravou, Lidická 9</t>
  </si>
  <si>
    <t>ZŠ a MŠ Charváty</t>
  </si>
  <si>
    <t>ZŠ a MŠ Kožušany-Tážaly</t>
  </si>
  <si>
    <t>ZŠ a MŠ Křelov, Lipové nám. 18</t>
  </si>
  <si>
    <t>ZŠ a MŠ Lutín, Školní 80</t>
  </si>
  <si>
    <t>ZŠ a MŠ Majetín, Školní 126</t>
  </si>
  <si>
    <t>ZŠ a MŠ Olomouc, Dvorského 33</t>
  </si>
  <si>
    <t>ZŠ a MŠ Olomouc, M. Gorkého 39</t>
  </si>
  <si>
    <t>Fakultní základní škola Olomouc, Hálkova 4</t>
  </si>
  <si>
    <t>ZŠ a MŠ Olomouc, Náves Svobody 41</t>
  </si>
  <si>
    <t>ZŠ a MŠ Olomouc, Nedvědova 17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</si>
  <si>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</si>
  <si>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</si>
  <si>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</si>
  <si>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</si>
  <si>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ZŠ a MŠ Přáslavice</t>
  </si>
  <si>
    <t>ZŠ a MŠ Příkazy</t>
  </si>
  <si>
    <t>ZŠ a MŠ Skrbeň</t>
  </si>
  <si>
    <t>ZŠ a MŠ Velký Újezd</t>
  </si>
  <si>
    <t>ZŠ a MŠ Mladějovice</t>
  </si>
  <si>
    <t>ZŠ a MŠ Újezd</t>
  </si>
  <si>
    <t>ZŠ a MŠ Jindřichov</t>
  </si>
  <si>
    <t>Základní škola Bludov, Nová Dědina 368</t>
  </si>
  <si>
    <t>ZŠ a MŠ Dolní Studénky</t>
  </si>
  <si>
    <t>ZŠ a MŠ Nový Malín</t>
  </si>
  <si>
    <t>ZŠ a MŠ Olšany</t>
  </si>
  <si>
    <t>ZŠ a MŠ Vikýřovice</t>
  </si>
  <si>
    <t>ZŠ a MŠ Dubicko, Zábřežská 143</t>
  </si>
  <si>
    <t>ZŠ a MŠ Zvole</t>
  </si>
  <si>
    <t>ZŠ, MŠ, ŠJ a ŠD Bouzov</t>
  </si>
  <si>
    <t>ZŠ a MŠ Náklo</t>
  </si>
  <si>
    <t>ZŠ a MŠ Pňovice</t>
  </si>
  <si>
    <t>ZŠ a MŠ Kladky</t>
  </si>
  <si>
    <t xml:space="preserve">ZŠ a MŠ Bedihošť </t>
  </si>
  <si>
    <t>ZŠ a MŠ Čechy pod  Kosířem, Komenského 5</t>
  </si>
  <si>
    <t>ZŠ a MŠ Mostkovice</t>
  </si>
  <si>
    <t>Masarykova ZŠ a MŠ Nezamyslice, 1. máje 234</t>
  </si>
  <si>
    <t>ZŠ a MŠ Olšany u Prostějova</t>
  </si>
  <si>
    <t>ZŠ npor. letectva J. Františka a MŠ Otaslavice</t>
  </si>
  <si>
    <t>ZŠ a MŠ Pěnčín</t>
  </si>
  <si>
    <t>ZŠ a MŠ Prostějov, Melantrichova ul. 60</t>
  </si>
  <si>
    <t>ZŠ a MŠ Prostějov, Palackého třída 14</t>
  </si>
  <si>
    <t>ZŠ a MŠ Určice</t>
  </si>
  <si>
    <t>Mateřská škola Víceměřice</t>
  </si>
  <si>
    <t>Mateřská škola Bukovany</t>
  </si>
  <si>
    <t>ZŠ a MŠ Drahanovice</t>
  </si>
  <si>
    <t>Základní škola Hlubočky, Olomoucká 116</t>
  </si>
  <si>
    <t>Fakultní základní škola Olomouc, Tererovo nám. 1</t>
  </si>
  <si>
    <t>Základní škola Uničov, Pionýrů 685</t>
  </si>
  <si>
    <t>Základní škola Klenovice na Hané</t>
  </si>
  <si>
    <t>ZŠ a MŠ Prostějov, Kollárova ul. 4</t>
  </si>
  <si>
    <t>Základní škola Dřevohostice, Školní 355</t>
  </si>
  <si>
    <t>Základní škola Bohutín</t>
  </si>
  <si>
    <t>ZŠ a MŠ Bohuslavice</t>
  </si>
  <si>
    <t>Základní škola Zdeny Kaprálové a MŠ Vrbátky</t>
  </si>
  <si>
    <t>Základní škola Jeseník, Nábřežní 413</t>
  </si>
  <si>
    <t>Základní škola Litovel, Jungmannova 655</t>
  </si>
  <si>
    <t>Základní škola Senice na Hané, Žižkov 300</t>
  </si>
  <si>
    <t>Základní škola Olomouc, Fr. Stupky 16</t>
  </si>
  <si>
    <t>Základní škola Velký Týnec</t>
  </si>
  <si>
    <t>Základní škola Šternberk, nám. Svobody 3</t>
  </si>
  <si>
    <t>Základní škola Plumlov, Rudé armády 300</t>
  </si>
  <si>
    <t>Mateřská škola Přerov, Lešetínská 5</t>
  </si>
  <si>
    <t>Základní škola Přerov, Želatovská 8</t>
  </si>
  <si>
    <t>Základní škola Šumperk, dr. E. Beneše 1</t>
  </si>
  <si>
    <t>Základní škola Šumperk, Sluneční 38</t>
  </si>
  <si>
    <t>Základní škola Šumperk, Vrchlického 22</t>
  </si>
  <si>
    <t>ZŠ s MŠ Velké Losiny, Osvobození 350</t>
  </si>
  <si>
    <t>Základní škola Štíty, Školní 98</t>
  </si>
  <si>
    <t>ZŠ a MŠ Ptení</t>
  </si>
  <si>
    <t>ZŠ a MŠ Tršice</t>
  </si>
  <si>
    <t>SVČ a ZpDVPP Doris Šumperk, Komenského 9</t>
  </si>
  <si>
    <t>Mateřská škola Luběnice</t>
  </si>
  <si>
    <t xml:space="preserve">ZŠ a MŠ Vřesovice </t>
  </si>
  <si>
    <t>Základní škola Olomouc, Zeyerova 28</t>
  </si>
  <si>
    <t>Mateřská škola Šternberk, Komenského 44</t>
  </si>
  <si>
    <t>ZŠ a MŠ Medlov</t>
  </si>
  <si>
    <t>Základní škola Bohuslavice</t>
  </si>
  <si>
    <t>Mateřská škola Držovice</t>
  </si>
  <si>
    <t xml:space="preserve">ZŠ a MŠ Kostelec na Hané </t>
  </si>
  <si>
    <t xml:space="preserve">Mateřská škola Mořice </t>
  </si>
  <si>
    <t>Základní škola Prostějov, ul. E. Valenty 52</t>
  </si>
  <si>
    <t xml:space="preserve">ZŠ a MŠ Rozstání </t>
  </si>
  <si>
    <t>Školní jídelna Hranice, tř. 1. máje 353</t>
  </si>
  <si>
    <t>Základní škola Lipník nad Bečvou, Osecká 315</t>
  </si>
  <si>
    <t>Základní škola Brodek u Přerova, Majetínská 275</t>
  </si>
  <si>
    <t>Mateřská škola Kojetín, Hanusíkova 10</t>
  </si>
  <si>
    <t>Základní škola Přerov, Svisle 13</t>
  </si>
  <si>
    <t>Mateřská škola Želatovice</t>
  </si>
  <si>
    <t xml:space="preserve">Základní škola Loštice, Komenského 17 </t>
  </si>
  <si>
    <t xml:space="preserve">ZŠ a MŠ Hanušovice, Hlavní 145 </t>
  </si>
  <si>
    <t>ZŠ a MŠ Hrabišín</t>
  </si>
  <si>
    <t xml:space="preserve">Základní škola Šumperk, 8. května 63 </t>
  </si>
  <si>
    <t xml:space="preserve">Základní škola a mateřská škola Údolí Desné </t>
  </si>
  <si>
    <t xml:space="preserve">ZŠ a MŠ Jedlí </t>
  </si>
  <si>
    <t xml:space="preserve">ZŠ a MŠ Rohle </t>
  </si>
  <si>
    <t xml:space="preserve">Základní škola Zábřeh, Školská 11 </t>
  </si>
  <si>
    <t>v Kč</t>
  </si>
  <si>
    <t>Základní umělecká škola Javorník</t>
  </si>
  <si>
    <t xml:space="preserve">Základní škola Mikulovice, Hlavní 346 </t>
  </si>
  <si>
    <t xml:space="preserve">Základní škola Vápenná </t>
  </si>
  <si>
    <t xml:space="preserve">Mateřská škola Velké Kunětice </t>
  </si>
  <si>
    <t xml:space="preserve">ZŠ a MŠ Litovel, Nasobůrky 91 </t>
  </si>
  <si>
    <t xml:space="preserve">ZŠ a MŠ Bystrovany </t>
  </si>
  <si>
    <t xml:space="preserve">Mateřská škola Štěpánov-Moravská Huzová </t>
  </si>
  <si>
    <t xml:space="preserve">Masarykova ZŠ a MŠ Velká Bystřice, 8. května 67 </t>
  </si>
  <si>
    <t xml:space="preserve">Základní škola Dlouhá Loučka, Šumvaldská 220 </t>
  </si>
  <si>
    <t xml:space="preserve">Masarykova jubilejní ZŠ a MŠ Horní Štěpánov </t>
  </si>
  <si>
    <t xml:space="preserve">Základní škola Brodek u Prostějova, Císařská 65 </t>
  </si>
  <si>
    <t xml:space="preserve">ZŠ a MŠ Čelechovice na Hané, U sokolovny 275 </t>
  </si>
  <si>
    <t xml:space="preserve">Mateřská škola Stařechovice </t>
  </si>
  <si>
    <t xml:space="preserve">Základní škola Bochoř, Školní 213/13 </t>
  </si>
  <si>
    <t xml:space="preserve">Základní škola Přerov, Za mlýnem 1 </t>
  </si>
  <si>
    <t xml:space="preserve">Mateřská škola Tučín </t>
  </si>
  <si>
    <t xml:space="preserve">Mateřská škola Uhřičice </t>
  </si>
  <si>
    <t xml:space="preserve">Základní škola Mohelnice, Mlýnská 1 </t>
  </si>
  <si>
    <t xml:space="preserve">ZŠ a MŠ Bohdíkov </t>
  </si>
  <si>
    <t xml:space="preserve">ZŠ a MŠ Loučná nad Desnou </t>
  </si>
  <si>
    <t xml:space="preserve">ZŠ a MŠ Písařov </t>
  </si>
  <si>
    <t xml:space="preserve">Mateřská škola Severáček Zábřeh, Severovýchod 25 </t>
  </si>
  <si>
    <t xml:space="preserve">Základní škola Zábřeh, Severovýchod 26 </t>
  </si>
  <si>
    <t>ZŠ a MŠ Jana Železného Prostějov, sídliště Svobody 3578/79</t>
  </si>
  <si>
    <t>Zařízení školního stravování Přerov, Kratochvílova 30</t>
  </si>
  <si>
    <t xml:space="preserve">Mateřská škola Velká Kraš </t>
  </si>
  <si>
    <t xml:space="preserve">ZŠ a MŠ Luká </t>
  </si>
  <si>
    <t xml:space="preserve">Mateřská škola Nová Hradečná </t>
  </si>
  <si>
    <t xml:space="preserve">Mateřská škola Biskupice </t>
  </si>
  <si>
    <t>Mateřská škola Dobromilice</t>
  </si>
  <si>
    <t xml:space="preserve">Mateřská škola Pivín </t>
  </si>
  <si>
    <t>Dům dětí a mládeže Kojetín, Sv. Čecha 586</t>
  </si>
  <si>
    <t xml:space="preserve">MŠ Kosov </t>
  </si>
  <si>
    <t xml:space="preserve">MŠ Postřelmůvek </t>
  </si>
  <si>
    <t xml:space="preserve">Základní škola Olomouc, 8. května 29 </t>
  </si>
  <si>
    <t xml:space="preserve">ZŠ a MŠ Samotišky </t>
  </si>
  <si>
    <t xml:space="preserve">Mateřská škola Lužice </t>
  </si>
  <si>
    <t>ZŠ a MŠ Jívová</t>
  </si>
  <si>
    <t xml:space="preserve">ZŠ a MŠ Myslejovice </t>
  </si>
  <si>
    <t xml:space="preserve">Mateřská škola Milotice nad Bečvou </t>
  </si>
  <si>
    <t xml:space="preserve">Mateřská škola Rakov </t>
  </si>
  <si>
    <t xml:space="preserve">Mateřská škola Mohelnice, Hálkova 12 </t>
  </si>
  <si>
    <t xml:space="preserve">ZŠ a MŠ Ruda nad Moravou-Hrabenov, Školní 175 </t>
  </si>
  <si>
    <t>Mateřská škola Suchdol-Jednov</t>
  </si>
  <si>
    <t xml:space="preserve">Mateřská škola Mírov </t>
  </si>
  <si>
    <t>ZŠ a MŠ Náměšť na Hané, Komenského 283</t>
  </si>
  <si>
    <t>Mateřská škola Niva</t>
  </si>
  <si>
    <t>Základní umělecká škola Jeseník</t>
  </si>
  <si>
    <t xml:space="preserve">Mateřská škola Široký Brod </t>
  </si>
  <si>
    <t>Mateřská škola Uhelná</t>
  </si>
  <si>
    <t xml:space="preserve">Mateřská škola Bílá Lhota </t>
  </si>
  <si>
    <t>ZŠ a MŠ Haňovice</t>
  </si>
  <si>
    <t>Mateřská škola Slavětín</t>
  </si>
  <si>
    <t xml:space="preserve">Mateřská škola Hlubočky, Boční 437 </t>
  </si>
  <si>
    <t xml:space="preserve">Mateřská škola Krčmaň </t>
  </si>
  <si>
    <t xml:space="preserve">Mateřská škola Domašov nad Bystřicí </t>
  </si>
  <si>
    <t xml:space="preserve">ZŠ a MŠ T. G. Masaryka Brodek u Konice </t>
  </si>
  <si>
    <t xml:space="preserve">Mateřská škola Konice, Smetanova 202 </t>
  </si>
  <si>
    <t xml:space="preserve">ZŠ a MŠ Lipová </t>
  </si>
  <si>
    <t xml:space="preserve">Mateřská škola Raková </t>
  </si>
  <si>
    <t xml:space="preserve">Mateřská škola Šubířov </t>
  </si>
  <si>
    <t xml:space="preserve">Mateřská škola Hrubčice </t>
  </si>
  <si>
    <t>Základní škola Krumsín</t>
  </si>
  <si>
    <t xml:space="preserve">Základní umělecká škola Vladimíra Ambrose Prostějov, Kravařova 14 </t>
  </si>
  <si>
    <t xml:space="preserve">Mateřská škola Protivanov </t>
  </si>
  <si>
    <t xml:space="preserve">ZŠ a MŠ Přemyslovice </t>
  </si>
  <si>
    <t xml:space="preserve">Mateřská škola Slatinky </t>
  </si>
  <si>
    <t xml:space="preserve">ZŠ a MŠ Smržice, Zákostelí 133 </t>
  </si>
  <si>
    <t xml:space="preserve">ZŠ a MŠ Vrchoslavice </t>
  </si>
  <si>
    <t xml:space="preserve">Mateřská škola Horní Újezd </t>
  </si>
  <si>
    <t xml:space="preserve">Mateřská škola Výkleky </t>
  </si>
  <si>
    <t xml:space="preserve">ZŠ a MŠ Brníčko </t>
  </si>
  <si>
    <t xml:space="preserve">ZŠ a MŠ Kolšov </t>
  </si>
  <si>
    <t xml:space="preserve">ZŠ a MŠ Rájec </t>
  </si>
  <si>
    <t>ZŠ a MŠ Daskabát</t>
  </si>
  <si>
    <t>Mateřská škola Hlubočky, Dukelských hrdinů 220</t>
  </si>
  <si>
    <t>Mateřská škola Ivaň</t>
  </si>
  <si>
    <t xml:space="preserve">ZŠ a MŠ Tištín </t>
  </si>
  <si>
    <t>Mateřská škola Malhotice</t>
  </si>
  <si>
    <t>Mateřská škola Paršovice</t>
  </si>
  <si>
    <t>Mateřská škola Špičky</t>
  </si>
  <si>
    <t>Mateřská škola Veselíčko</t>
  </si>
  <si>
    <t xml:space="preserve">Základní škola Přerov, B. Němcové 16 </t>
  </si>
  <si>
    <t>Mateřská škola Bludov, Polní 502</t>
  </si>
  <si>
    <t>Základní škola Chromeč</t>
  </si>
  <si>
    <t>ZŠ a MŠ Jestřebí</t>
  </si>
  <si>
    <t>Mateřská škola Zábřeh, Strejcova 2a</t>
  </si>
  <si>
    <t>Školní jídelna Šternberk, Svatoplukova 1419/7</t>
  </si>
  <si>
    <t>Základní škola a Mateřská škola Bělá pod Pradědem</t>
  </si>
  <si>
    <t>Základní škola a Mateřská škola Kobylá nad Vidnavkou</t>
  </si>
  <si>
    <t>Základní škola a mateřská škola J. Schrotha, Lipová - lázně</t>
  </si>
  <si>
    <t>Základní škola a Mateřská škola Písečná u Jeseníku</t>
  </si>
  <si>
    <t>Základní škola a Mateřská škola Skorošice</t>
  </si>
  <si>
    <t>Základní škola a Mateřská škola Supíkovice</t>
  </si>
  <si>
    <t>Mateřská škola Beruška, Zlaté Hory, Nádražní 306</t>
  </si>
  <si>
    <t>Základní škola a Mateřská škola Bělotín</t>
  </si>
  <si>
    <t>Základní škola a mateřská škola Černotín</t>
  </si>
  <si>
    <t>Mateřská škola Míček, Galášova 1747, Hranice</t>
  </si>
  <si>
    <t>Základní škola a mateřská škola Hranice, Hranická 100</t>
  </si>
  <si>
    <t>Základní škola a mateřská škola Hranice, Struhlovsko</t>
  </si>
  <si>
    <t>Základní škola a mateřská škola Hranice, Šromotovo</t>
  </si>
  <si>
    <t>Základní škola a Mateřská škola Jindřichov</t>
  </si>
  <si>
    <t>Mateřská škola Čtyřlístek Milenov</t>
  </si>
  <si>
    <t>Základní škola a mateřská škola Opatovice</t>
  </si>
  <si>
    <t>Základní škola a Mateřská škola Partutovice</t>
  </si>
  <si>
    <t>Mateřská škola Polom</t>
  </si>
  <si>
    <t>Základní škola a Mateřská škola Potštát</t>
  </si>
  <si>
    <t>Základní škola a mateřská škola Skalička</t>
  </si>
  <si>
    <t>Základní škola a mateřská škola Střítež nad Ludinou</t>
  </si>
  <si>
    <t>Mateřská škola Pramínek Teplice nad Bečvou</t>
  </si>
  <si>
    <t>Základní škola a mateřská škola Všechovice</t>
  </si>
  <si>
    <t>Základní škola Dolní Újezd a Mateřská škola Staměřice</t>
  </si>
  <si>
    <t>Základní škola a mateřská škola Jezernice</t>
  </si>
  <si>
    <t>Základní škola a mateřská škola Lipník nad Bečvou, ulice Hranická 511</t>
  </si>
  <si>
    <t>Základní škola a Mateřská škola Soběchleby</t>
  </si>
  <si>
    <t>Základní škola a Mateřská škola Týn nad Bečvou</t>
  </si>
  <si>
    <t>Základní škola a Mateřská škola Beňov</t>
  </si>
  <si>
    <t>Mateřská škola Pramínek, Dřevohostice, Školní 367</t>
  </si>
  <si>
    <t xml:space="preserve">Základní škola a Mateřská škola Kokory </t>
  </si>
  <si>
    <t>Základní škola a Mateřská škola Křenovice</t>
  </si>
  <si>
    <t>Mateřská škola Včelka, Líšná</t>
  </si>
  <si>
    <t>Základní škola a mateřská škola Lobodice</t>
  </si>
  <si>
    <t>Základní škola a Mateřská škola Měrovice nad Hanou</t>
  </si>
  <si>
    <t>Základní škola a mateřská škola Polkovice</t>
  </si>
  <si>
    <t>Základní škola a Mateřská škola Prosenice</t>
  </si>
  <si>
    <t>Základní škola J. A. Komenského a Mateřská škola, Přerov-Předmostí, Hranická 14</t>
  </si>
  <si>
    <t>Základní škola a mateřská škola Stará Ves</t>
  </si>
  <si>
    <t>Základní škola a Mateřská škola Tovačov</t>
  </si>
  <si>
    <t>Základní škola a Mateřská škola Troubky</t>
  </si>
  <si>
    <t>Základní škola a Mateřská škola Vlkoš</t>
  </si>
  <si>
    <t>Základní škola a Mateřská škola Maletín</t>
  </si>
  <si>
    <t>Základní škola a Mateřská škola Pavlov</t>
  </si>
  <si>
    <t>Základní škola a Mateřská škola Úsov</t>
  </si>
  <si>
    <t>Základní škola a Mateřská škola Stará Červená Voda</t>
  </si>
  <si>
    <t>Mateřská škola Vlčice</t>
  </si>
  <si>
    <t>Základní škola Bílá Lhota</t>
  </si>
  <si>
    <t>ZŠ a MŠ Střeň</t>
  </si>
  <si>
    <t>Základní škola Vilémov</t>
  </si>
  <si>
    <t xml:space="preserve">ZŠ a MŠ Loučany </t>
  </si>
  <si>
    <t>Fakultní ZŠ a MŠ Olomouc, Holečkova 10</t>
  </si>
  <si>
    <t xml:space="preserve">Mateřská škola Olomouc, Wolkerova 34 </t>
  </si>
  <si>
    <t>ZŠ a MŠ Babice</t>
  </si>
  <si>
    <t>ZŠ a MŠ Huzová</t>
  </si>
  <si>
    <t>ZŠ a MŠ Libavá, Náměstí 150, 783 07 Město Libavá</t>
  </si>
  <si>
    <t>Základní umělecká škola Moravský Beroun, Dvořákova 349</t>
  </si>
  <si>
    <t>Jubilejní Masarykova ZŠ a MŠ Drahany</t>
  </si>
  <si>
    <t>ZŠ a MŠ Laškov</t>
  </si>
  <si>
    <t>Mateřská škola Ohrozim</t>
  </si>
  <si>
    <t>Mateřská škola Želeč</t>
  </si>
  <si>
    <t>Základní škola Hranice, tř. 1. máje 357</t>
  </si>
  <si>
    <t>Mateřská škola Hustopeče nad Bečvou, V zahradách 274</t>
  </si>
  <si>
    <t>Základní škola a mateřská škola Ústí</t>
  </si>
  <si>
    <t>Základní škola a mateřská škola Loučka</t>
  </si>
  <si>
    <t>Základní škola a mateřská škola Domaželice</t>
  </si>
  <si>
    <t>Základní škola Kojetín, Svatopluka Čecha 586</t>
  </si>
  <si>
    <t>Základní škola a Mateřská škola Lazníky</t>
  </si>
  <si>
    <t>Mateřská škola Třeština</t>
  </si>
  <si>
    <t>ZŠ a MŠ Bratrušov</t>
  </si>
  <si>
    <t>ZŠ a MŠ Rovensko</t>
  </si>
  <si>
    <t>Mateřská škola Česká Ves, Jesenická 98</t>
  </si>
  <si>
    <t>Mateřská škola Vidnava</t>
  </si>
  <si>
    <t>ZŠ a MŠ Cholina</t>
  </si>
  <si>
    <t>Mateřská škola Litovel, Gemerská 506</t>
  </si>
  <si>
    <t>Mateřská škola Senice na Hané, Nádražní 350</t>
  </si>
  <si>
    <t>Mateřská škola Vilémov</t>
  </si>
  <si>
    <t>Mateřská škola Olomouc, Michalské stromořadí 11</t>
  </si>
  <si>
    <t>Mateřská škola Velký Týnec</t>
  </si>
  <si>
    <t>Mateřská škola Domašov u Šternberka</t>
  </si>
  <si>
    <t>Mateřská škola Moravský Beroun, nám. 9.května 595</t>
  </si>
  <si>
    <t>ZŠ a MŠ Štarnov</t>
  </si>
  <si>
    <t>Mateřská škola Šternberk, Světlov 21</t>
  </si>
  <si>
    <t>Mateřská škola Dlouhá Loučka, 1.máje 31</t>
  </si>
  <si>
    <t>Mateřská škola Paseka</t>
  </si>
  <si>
    <t>Mateřská škola Šumvald</t>
  </si>
  <si>
    <t>Mateřská škola Troubelice</t>
  </si>
  <si>
    <t>Základní škola Kralice na Hané</t>
  </si>
  <si>
    <t>Základní umělecká škola Plumlov, Na aleji 44</t>
  </si>
  <si>
    <t>Sportcentrum Dům dětí a mládeže Prostějov, Olympijská 4</t>
  </si>
  <si>
    <t>Mateřská škola Prostějov, Moravská ul. 30</t>
  </si>
  <si>
    <t>Mateřská škola Prostějov, Partyzánská ul. 34</t>
  </si>
  <si>
    <t>Mateřská škola Pohádka, Palackého, Hranice</t>
  </si>
  <si>
    <t>Mateřská škola Sluníčko, Plynárenská 1791, Hranice</t>
  </si>
  <si>
    <t>Základní škola a Mateřská škola Osek nad Bečvou</t>
  </si>
  <si>
    <t>Mateřská škola Citov</t>
  </si>
  <si>
    <t>Mateřská škola Přerov-Újezdec, Hlavní 61</t>
  </si>
  <si>
    <t>Mateřská škola Bohutín</t>
  </si>
  <si>
    <t>Mateřská škola Chromeč</t>
  </si>
  <si>
    <t>Mateřská škola Malá Morava, Vysoký potok</t>
  </si>
  <si>
    <t>Mateřská škola Ruda nad Moravou, Dlouhá 195</t>
  </si>
  <si>
    <t>Mateřská škola Veselá školka Šumperk, Prievidzská 1</t>
  </si>
  <si>
    <t>Mateřská škola Pohádka Šumperk, Nerudova 4b</t>
  </si>
  <si>
    <t>ZŠ a MŠ Horní Studénky</t>
  </si>
  <si>
    <t>ZŠ a MŠ Leština, 7. května 134</t>
  </si>
  <si>
    <t>ZŠ a MŠ Zábřeh, R. Pavlů 4, Skalička</t>
  </si>
  <si>
    <t>Poznámka:</t>
  </si>
  <si>
    <t>Schválený rozpočet roku 2021</t>
  </si>
  <si>
    <t>Úpravy rozpočtu v roce 2021</t>
  </si>
  <si>
    <t>Konečný rozpočet roku 2021</t>
  </si>
  <si>
    <t>Rozpis upraveného rozpočtu přímých nákladů v roce 2021 na jednotlivé školy a školská zařízení zřizovaná obcemi na území Olomouckého kraje</t>
  </si>
  <si>
    <r>
      <t xml:space="preserve">*****) </t>
    </r>
    <r>
      <rPr>
        <sz val="10"/>
        <rFont val="Arial"/>
        <family val="2"/>
        <charset val="238"/>
      </rPr>
      <t>školy, které během roku 2021 nově zahájily činnost</t>
    </r>
  </si>
  <si>
    <r>
      <t xml:space="preserve">  ***) </t>
    </r>
    <r>
      <rPr>
        <sz val="10"/>
        <rFont val="Arial"/>
        <family val="2"/>
        <charset val="238"/>
      </rPr>
      <t>školy, které byly v roce 2021 sloučeny s jinou školou</t>
    </r>
  </si>
  <si>
    <t>Základní škola Hlubočky-Mariánské Údoli, Olomoucká 355 ***)</t>
  </si>
  <si>
    <t>ZŠ a MŠ Slatinice ****)</t>
  </si>
  <si>
    <t>MŠ a ZŠ Slatinice *****)</t>
  </si>
  <si>
    <t>ZŠ a MŠ Blatec *)</t>
  </si>
  <si>
    <t>Mateřská škola Hlušovice  *)</t>
  </si>
  <si>
    <t>ZŠ a MŠ Olomouc, Demlova 18 *)</t>
  </si>
  <si>
    <t>Základní škola Olomouc, Heyrovského 33 *)</t>
  </si>
  <si>
    <t>Mateřská škola Olomouc, Helsinská 11 *)</t>
  </si>
  <si>
    <t>Mateřská škola Olomouc, Mozartova 6 *)</t>
  </si>
  <si>
    <t>Mateřská škola Olomouc, Škrétova 2 *)</t>
  </si>
  <si>
    <t>Mateřská škola Olomouc, Zeyerova 23 *)</t>
  </si>
  <si>
    <t>Mateřská škola Suchonice *)</t>
  </si>
  <si>
    <t>Mateřská škola Štěpánov, Sídliště 555 *)</t>
  </si>
  <si>
    <t>ZŠ a MŠ Těšetice *)</t>
  </si>
  <si>
    <t>Základní škola Věrovany *)</t>
  </si>
  <si>
    <t>Mateřská škola Věrovany *)</t>
  </si>
  <si>
    <t>Mateřská škola Šternberk, Nádražní 7 *)</t>
  </si>
  <si>
    <t>ZŠ a MŠ Žerotín *)</t>
  </si>
  <si>
    <t>Základní škola Nová Hradečná *)</t>
  </si>
  <si>
    <t>Základní škola Šumvald *)</t>
  </si>
  <si>
    <t>Mateřská škola Uničov, Komenského 680 *)</t>
  </si>
  <si>
    <t>Mateřská škola Drozdov *)</t>
  </si>
  <si>
    <t>ZŠ a MŠ Hoštejn *)</t>
  </si>
  <si>
    <t>ZŠ a MŠ Hrabová *)</t>
  </si>
  <si>
    <t>ZŠ a MŠ Kamenná *)</t>
  </si>
  <si>
    <t>ZŠ a MŠ Lesnice *)</t>
  </si>
  <si>
    <t>ZŠ a MŠ Lukavice *)</t>
  </si>
  <si>
    <t>ZŠ a MŠ Nemile *)</t>
  </si>
  <si>
    <t>Mateřská škola Postřelmov *)</t>
  </si>
  <si>
    <t>ZŠ a MŠ Svébohov *)</t>
  </si>
  <si>
    <r>
      <t xml:space="preserve"> ****) </t>
    </r>
    <r>
      <rPr>
        <sz val="10"/>
        <rFont val="Arial"/>
        <family val="2"/>
        <charset val="238"/>
      </rPr>
      <t>školy, které během roku 2021 ukončily činnost</t>
    </r>
  </si>
  <si>
    <r>
      <t xml:space="preserve">    *) </t>
    </r>
    <r>
      <rPr>
        <sz val="10"/>
        <rFont val="Arial"/>
        <family val="2"/>
        <charset val="238"/>
      </rPr>
      <t>školy, kterým byl rozpočet snížen z důvodu ukončení podpůrného opatření</t>
    </r>
  </si>
  <si>
    <r>
      <t xml:space="preserve">   **) </t>
    </r>
    <r>
      <rPr>
        <sz val="10"/>
        <rFont val="Arial"/>
        <family val="2"/>
        <charset val="238"/>
      </rPr>
      <t>školská zařízení, kterým byl rozpočet snížen z důvodu poklesu výkonů od 1. 9. 2021</t>
    </r>
  </si>
  <si>
    <t>Školní jídelna Zábřeh, B. Němcové 15 **)</t>
  </si>
  <si>
    <t>Školní jídelna Zábřeh, Severovýchod 26 **)</t>
  </si>
  <si>
    <t>Základní škola a mateřská škola Bernartice, okres Jeseník *)</t>
  </si>
  <si>
    <t>Základní škola a Mateřská škola Černá Voda *)</t>
  </si>
  <si>
    <t>Mateřská škola Javorník, Míru 356 *)</t>
  </si>
  <si>
    <t>Mateřská škola Jeseník, Křížkovského 1217 *)</t>
  </si>
  <si>
    <t>Středisko volného času DUHA Jeseník **)</t>
  </si>
  <si>
    <t>Mateřská škola Vápenná *)</t>
  </si>
  <si>
    <t>Mateřská škola Žulová *)</t>
  </si>
  <si>
    <t>Základní škola a mateřská škola Olšovec *)</t>
  </si>
  <si>
    <t xml:space="preserve">Mateřská škola Lipník nad Bečvou, Na Zelince 1185 *) </t>
  </si>
  <si>
    <t xml:space="preserve">Gymnázium Lipník nad Bečvou, Komenského sady 62 *) </t>
  </si>
  <si>
    <t>Mateřská škola Bezuchov *)</t>
  </si>
  <si>
    <t>Základní škola a mateřská škola, Pavlovice u Přerova *)</t>
  </si>
  <si>
    <t>Mateřská škola Přerov, Kouřilkova 2 *)</t>
  </si>
  <si>
    <t>Mateřská škola Přerov, Kratochvílova 19 *)</t>
  </si>
  <si>
    <t>Mateřská škola Přerov, Optiky 14 *)</t>
  </si>
  <si>
    <t>Základní škola a Slaměníkova mateřská škola Radslavice *)</t>
  </si>
  <si>
    <t>Základní škola a mateřská škola Rokytnice *)</t>
  </si>
  <si>
    <t>Mateřská škola Klopina *)</t>
  </si>
  <si>
    <t>Mateřská škola Mohelnice, Na zámečku 10 *)</t>
  </si>
  <si>
    <t>Základní škola Mohelnice, Vodní 27 *)</t>
  </si>
  <si>
    <t>Základní škola Moravičany *)</t>
  </si>
  <si>
    <t>Školní jídelna Litovel, Studentů 91 **)</t>
  </si>
  <si>
    <t>ZŠ a MŠ Červenka, Komenského 31 *)</t>
  </si>
  <si>
    <t>Mateřská škola Litovel, Frištenského 917 *)</t>
  </si>
  <si>
    <t>ZŠ a MŠ Hvozd u Prostějova *)</t>
  </si>
  <si>
    <t>Mateřská škola Stražisko *)</t>
  </si>
  <si>
    <t>Mateřská škola Bílovice-Lutotín *)</t>
  </si>
  <si>
    <t>Mateřská škola Doloplazy *)</t>
  </si>
  <si>
    <t>Mateřská škola Dřevnovice *)</t>
  </si>
  <si>
    <t>Mateřská škola Hluchov *)</t>
  </si>
  <si>
    <t>Základní škola Hrubčice *)</t>
  </si>
  <si>
    <t>Mateřská škola Němčice nad Hanou, Trávnická 201 *)</t>
  </si>
  <si>
    <t>Základní umělecká škola Němčice nad Hanou, Komenského nám. 168 **)</t>
  </si>
  <si>
    <t>ORION - SVČ Němčice nad Hanou, Tyršova 360 **)</t>
  </si>
  <si>
    <t>Základní škola Pivín *)</t>
  </si>
  <si>
    <t>Mateřská škola Plumlov , Na stráži 512 *)</t>
  </si>
  <si>
    <t>Reálné gymnázium a základní škola Otto Wichterleho Prostějov, Studentská 2</t>
  </si>
  <si>
    <t>ZŠ a MŠ Bušín *)</t>
  </si>
  <si>
    <t>Mateřská škola Libina *)</t>
  </si>
  <si>
    <t>ZŠ a MŠ Oskava *)</t>
  </si>
  <si>
    <t>ZŠ a MŠ Staré Město, Nádražní 77 *)</t>
  </si>
  <si>
    <t>ZŠ a MŠ Sudkov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</si>
</sst>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0" fontId="8" fillId="0" borderId="0" xfId="0" applyFont="1"/>
    <xf numFmtId="0" fontId="8" fillId="0" borderId="0" xfId="0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9" fontId="7" fillId="2" borderId="1" xfId="0" applyNumberFormat="1" applyFont="1" applyFill="1" applyBorder="1"/>
    <xf numFmtId="1" fontId="7" fillId="0" borderId="4" xfId="0" applyNumberFormat="1" applyFont="1" applyFill="1" applyBorder="1"/>
    <xf numFmtId="1" fontId="7" fillId="0" borderId="2" xfId="0" applyNumberFormat="1" applyFont="1" applyFill="1" applyBorder="1"/>
    <xf numFmtId="0" fontId="7" fillId="0" borderId="2" xfId="1" applyFont="1" applyFill="1" applyBorder="1" applyAlignment="1">
      <alignment wrapText="1"/>
    </xf>
    <xf numFmtId="0" fontId="7" fillId="0" borderId="2" xfId="1" applyFont="1" applyFill="1" applyBorder="1" applyAlignment="1"/>
    <xf numFmtId="1" fontId="7" fillId="0" borderId="2" xfId="0" applyNumberFormat="1" applyFont="1" applyFill="1" applyBorder="1" applyAlignment="1"/>
    <xf numFmtId="0" fontId="7" fillId="0" borderId="4" xfId="0" applyFont="1" applyFill="1" applyBorder="1"/>
    <xf numFmtId="49" fontId="7" fillId="0" borderId="2" xfId="0" applyNumberFormat="1" applyFont="1" applyFill="1" applyBorder="1"/>
    <xf numFmtId="0" fontId="7" fillId="0" borderId="2" xfId="0" applyFont="1" applyFill="1" applyBorder="1"/>
    <xf numFmtId="0" fontId="10" fillId="0" borderId="2" xfId="0" applyFont="1" applyFill="1" applyBorder="1"/>
    <xf numFmtId="0" fontId="9" fillId="0" borderId="2" xfId="0" applyFont="1" applyFill="1" applyBorder="1"/>
    <xf numFmtId="0" fontId="7" fillId="0" borderId="4" xfId="0" applyFont="1" applyFill="1" applyBorder="1" applyAlignment="1">
      <alignment horizontal="left"/>
    </xf>
    <xf numFmtId="1" fontId="7" fillId="0" borderId="2" xfId="0" applyNumberFormat="1" applyFont="1" applyFill="1" applyBorder="1" applyAlignment="1">
      <alignment wrapText="1"/>
    </xf>
    <xf numFmtId="1" fontId="7" fillId="0" borderId="2" xfId="0" applyNumberFormat="1" applyFont="1" applyFill="1" applyBorder="1" applyAlignment="1">
      <alignment vertical="center" wrapText="1"/>
    </xf>
    <xf numFmtId="3" fontId="7" fillId="0" borderId="0" xfId="0" applyNumberFormat="1" applyFont="1" applyFill="1" applyBorder="1"/>
    <xf numFmtId="49" fontId="7" fillId="3" borderId="1" xfId="0" applyNumberFormat="1" applyFont="1" applyFill="1" applyBorder="1"/>
    <xf numFmtId="1" fontId="7" fillId="0" borderId="3" xfId="0" applyNumberFormat="1" applyFont="1" applyFill="1" applyBorder="1"/>
    <xf numFmtId="0" fontId="7" fillId="0" borderId="4" xfId="1" applyFont="1" applyFill="1" applyBorder="1" applyAlignment="1"/>
    <xf numFmtId="0" fontId="7" fillId="0" borderId="3" xfId="1" applyFont="1" applyFill="1" applyBorder="1" applyAlignment="1"/>
    <xf numFmtId="49" fontId="7" fillId="0" borderId="4" xfId="0" applyNumberFormat="1" applyFont="1" applyFill="1" applyBorder="1"/>
    <xf numFmtId="0" fontId="7" fillId="0" borderId="3" xfId="0" applyFont="1" applyFill="1" applyBorder="1"/>
    <xf numFmtId="49" fontId="7" fillId="4" borderId="1" xfId="0" applyNumberFormat="1" applyFont="1" applyFill="1" applyBorder="1"/>
    <xf numFmtId="0" fontId="9" fillId="0" borderId="3" xfId="0" applyFont="1" applyFill="1" applyBorder="1"/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wrapText="1"/>
    </xf>
    <xf numFmtId="1" fontId="7" fillId="0" borderId="2" xfId="0" applyNumberFormat="1" applyFont="1" applyFill="1" applyBorder="1" applyAlignment="1">
      <alignment horizontal="left" wrapText="1"/>
    </xf>
    <xf numFmtId="0" fontId="7" fillId="0" borderId="2" xfId="1" applyFont="1" applyFill="1" applyBorder="1" applyAlignment="1">
      <alignment vertical="center" wrapText="1"/>
    </xf>
    <xf numFmtId="0" fontId="11" fillId="0" borderId="0" xfId="0" applyFont="1"/>
    <xf numFmtId="0" fontId="9" fillId="0" borderId="4" xfId="0" applyFont="1" applyFill="1" applyBorder="1"/>
    <xf numFmtId="3" fontId="7" fillId="0" borderId="6" xfId="0" applyNumberFormat="1" applyFont="1" applyBorder="1"/>
    <xf numFmtId="3" fontId="7" fillId="3" borderId="5" xfId="0" applyNumberFormat="1" applyFont="1" applyFill="1" applyBorder="1"/>
    <xf numFmtId="3" fontId="7" fillId="0" borderId="7" xfId="0" applyNumberFormat="1" applyFont="1" applyBorder="1"/>
    <xf numFmtId="3" fontId="7" fillId="2" borderId="5" xfId="0" applyNumberFormat="1" applyFont="1" applyFill="1" applyBorder="1"/>
    <xf numFmtId="3" fontId="7" fillId="0" borderId="6" xfId="0" applyNumberFormat="1" applyFont="1" applyBorder="1" applyAlignment="1">
      <alignment vertical="center"/>
    </xf>
    <xf numFmtId="3" fontId="2" fillId="5" borderId="6" xfId="0" applyNumberFormat="1" applyFont="1" applyFill="1" applyBorder="1"/>
    <xf numFmtId="3" fontId="7" fillId="0" borderId="8" xfId="0" applyNumberFormat="1" applyFont="1" applyBorder="1"/>
    <xf numFmtId="3" fontId="7" fillId="0" borderId="6" xfId="0" applyNumberFormat="1" applyFont="1" applyFill="1" applyBorder="1"/>
    <xf numFmtId="3" fontId="7" fillId="0" borderId="6" xfId="0" applyNumberFormat="1" applyFont="1" applyBorder="1" applyAlignment="1">
      <alignment horizontal="right" vertical="center"/>
    </xf>
    <xf numFmtId="3" fontId="7" fillId="4" borderId="5" xfId="0" applyNumberFormat="1" applyFont="1" applyFill="1" applyBorder="1"/>
    <xf numFmtId="0" fontId="9" fillId="0" borderId="2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vertical="center"/>
    </xf>
    <xf numFmtId="3" fontId="7" fillId="0" borderId="14" xfId="0" applyNumberFormat="1" applyFont="1" applyBorder="1" applyAlignment="1">
      <alignment horizontal="right" vertical="center"/>
    </xf>
    <xf numFmtId="3" fontId="7" fillId="0" borderId="11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3" fontId="7" fillId="0" borderId="11" xfId="0" applyNumberFormat="1" applyFont="1" applyBorder="1" applyAlignment="1">
      <alignment vertical="center"/>
    </xf>
    <xf numFmtId="3" fontId="7" fillId="0" borderId="12" xfId="0" applyNumberFormat="1" applyFont="1" applyBorder="1"/>
    <xf numFmtId="3" fontId="7" fillId="2" borderId="9" xfId="0" applyNumberFormat="1" applyFont="1" applyFill="1" applyBorder="1"/>
    <xf numFmtId="3" fontId="7" fillId="0" borderId="15" xfId="0" applyNumberFormat="1" applyFont="1" applyBorder="1" applyAlignment="1">
      <alignment horizontal="right" vertical="center"/>
    </xf>
    <xf numFmtId="3" fontId="7" fillId="3" borderId="9" xfId="0" applyNumberFormat="1" applyFont="1" applyFill="1" applyBorder="1"/>
    <xf numFmtId="3" fontId="7" fillId="2" borderId="13" xfId="0" applyNumberFormat="1" applyFont="1" applyFill="1" applyBorder="1"/>
    <xf numFmtId="3" fontId="7" fillId="3" borderId="13" xfId="0" applyNumberFormat="1" applyFont="1" applyFill="1" applyBorder="1"/>
    <xf numFmtId="3" fontId="2" fillId="5" borderId="11" xfId="0" applyNumberFormat="1" applyFont="1" applyFill="1" applyBorder="1"/>
    <xf numFmtId="3" fontId="7" fillId="0" borderId="10" xfId="0" applyNumberFormat="1" applyFont="1" applyBorder="1"/>
    <xf numFmtId="3" fontId="7" fillId="0" borderId="11" xfId="0" applyNumberFormat="1" applyFont="1" applyFill="1" applyBorder="1"/>
    <xf numFmtId="3" fontId="7" fillId="0" borderId="11" xfId="0" applyNumberFormat="1" applyFont="1" applyBorder="1" applyAlignment="1">
      <alignment horizontal="right" vertical="center"/>
    </xf>
    <xf numFmtId="3" fontId="7" fillId="4" borderId="9" xfId="0" applyNumberFormat="1" applyFont="1" applyFill="1" applyBorder="1"/>
    <xf numFmtId="3" fontId="7" fillId="4" borderId="13" xfId="0" applyNumberFormat="1" applyFont="1" applyFill="1" applyBorder="1"/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6"/>
  <sheetViews>
    <sheetView tabSelected="1" view="pageLayout" topLeftCell="A16" zoomScaleNormal="100" zoomScaleSheetLayoutView="75" workbookViewId="0">
      <selection activeCell="A454" sqref="A454"/>
    </sheetView>
  </sheetViews>
  <sheetFormatPr defaultColWidth="9.28515625" defaultRowHeight="12.75" x14ac:dyDescent="0.2"/>
  <cols>
    <col min="1" max="1" width="46.7109375" style="1" customWidth="1"/>
    <col min="2" max="2" width="13.7109375" style="1" customWidth="1"/>
    <col min="3" max="3" width="12.7109375" style="1" customWidth="1"/>
    <col min="4" max="4" width="13.7109375" style="1" customWidth="1"/>
    <col min="5" max="16384" width="9.28515625" style="1"/>
  </cols>
  <sheetData>
    <row r="1" spans="1:4" ht="20.25" customHeight="1" x14ac:dyDescent="0.2">
      <c r="A1" s="74" t="s">
        <v>430</v>
      </c>
      <c r="B1" s="74"/>
      <c r="C1" s="74"/>
      <c r="D1" s="75"/>
    </row>
    <row r="2" spans="1:4" ht="20.25" customHeight="1" x14ac:dyDescent="0.2">
      <c r="A2" s="76"/>
      <c r="B2" s="76"/>
      <c r="C2" s="76"/>
      <c r="D2" s="75"/>
    </row>
    <row r="3" spans="1:4" ht="15.75" x14ac:dyDescent="0.25">
      <c r="A3" s="5" t="s">
        <v>125</v>
      </c>
      <c r="B3" s="5"/>
      <c r="C3" s="5"/>
    </row>
    <row r="4" spans="1:4" ht="14.1" customHeight="1" x14ac:dyDescent="0.2">
      <c r="A4" s="4"/>
      <c r="B4" s="4"/>
      <c r="C4" s="4"/>
    </row>
    <row r="5" spans="1:4" ht="14.1" customHeight="1" x14ac:dyDescent="0.2">
      <c r="A5" s="6" t="s">
        <v>0</v>
      </c>
      <c r="B5" s="6"/>
      <c r="C5" s="6"/>
    </row>
    <row r="6" spans="1:4" ht="14.1" customHeight="1" x14ac:dyDescent="0.2">
      <c r="A6" s="8"/>
      <c r="B6" s="8"/>
      <c r="C6" s="8"/>
    </row>
    <row r="7" spans="1:4" ht="14.1" customHeight="1" thickBot="1" x14ac:dyDescent="0.25">
      <c r="A7" s="6" t="s">
        <v>10</v>
      </c>
      <c r="B7" s="6"/>
      <c r="C7" s="6"/>
      <c r="D7" s="37" t="s">
        <v>231</v>
      </c>
    </row>
    <row r="8" spans="1:4" ht="45" customHeight="1" thickBot="1" x14ac:dyDescent="0.25">
      <c r="A8" s="9" t="s">
        <v>36</v>
      </c>
      <c r="B8" s="56" t="s">
        <v>427</v>
      </c>
      <c r="C8" s="56" t="s">
        <v>428</v>
      </c>
      <c r="D8" s="55" t="s">
        <v>429</v>
      </c>
    </row>
    <row r="9" spans="1:4" ht="14.1" customHeight="1" x14ac:dyDescent="0.2">
      <c r="A9" s="23" t="s">
        <v>320</v>
      </c>
      <c r="B9" s="57">
        <v>20050478</v>
      </c>
      <c r="C9" s="64">
        <f t="shared" ref="C9:C10" si="0">D9-B9</f>
        <v>42121</v>
      </c>
      <c r="D9" s="44">
        <v>20092599</v>
      </c>
    </row>
    <row r="10" spans="1:4" s="2" customFormat="1" ht="24" customHeight="1" x14ac:dyDescent="0.2">
      <c r="A10" s="39" t="s">
        <v>468</v>
      </c>
      <c r="B10" s="59">
        <v>8471656</v>
      </c>
      <c r="C10" s="58">
        <f t="shared" si="0"/>
        <v>-97544</v>
      </c>
      <c r="D10" s="48">
        <v>8374112</v>
      </c>
    </row>
    <row r="11" spans="1:4" ht="14.1" customHeight="1" x14ac:dyDescent="0.2">
      <c r="A11" s="10" t="s">
        <v>469</v>
      </c>
      <c r="B11" s="60">
        <v>4682801</v>
      </c>
      <c r="C11" s="58">
        <f t="shared" ref="C11:C46" si="1">D11-B11</f>
        <v>-94019</v>
      </c>
      <c r="D11" s="48">
        <v>4588782</v>
      </c>
    </row>
    <row r="12" spans="1:4" ht="14.1" customHeight="1" x14ac:dyDescent="0.2">
      <c r="A12" s="10" t="s">
        <v>391</v>
      </c>
      <c r="B12" s="60">
        <v>2593068</v>
      </c>
      <c r="C12" s="58">
        <f t="shared" si="1"/>
        <v>57875</v>
      </c>
      <c r="D12" s="48">
        <v>2650943</v>
      </c>
    </row>
    <row r="13" spans="1:4" ht="14.1" customHeight="1" x14ac:dyDescent="0.2">
      <c r="A13" s="10" t="s">
        <v>37</v>
      </c>
      <c r="B13" s="60">
        <v>4346907</v>
      </c>
      <c r="C13" s="58">
        <f t="shared" si="1"/>
        <v>64387</v>
      </c>
      <c r="D13" s="48">
        <v>4411294</v>
      </c>
    </row>
    <row r="14" spans="1:4" ht="14.1" customHeight="1" x14ac:dyDescent="0.2">
      <c r="A14" s="10" t="s">
        <v>38</v>
      </c>
      <c r="B14" s="60">
        <v>30692719</v>
      </c>
      <c r="C14" s="58">
        <f t="shared" si="1"/>
        <v>793316</v>
      </c>
      <c r="D14" s="48">
        <v>31486035</v>
      </c>
    </row>
    <row r="15" spans="1:4" ht="14.1" customHeight="1" x14ac:dyDescent="0.2">
      <c r="A15" s="10" t="s">
        <v>470</v>
      </c>
      <c r="B15" s="60">
        <v>6003898</v>
      </c>
      <c r="C15" s="58">
        <f t="shared" si="1"/>
        <v>-115294</v>
      </c>
      <c r="D15" s="48">
        <v>5888604</v>
      </c>
    </row>
    <row r="16" spans="1:4" ht="14.1" customHeight="1" x14ac:dyDescent="0.2">
      <c r="A16" s="10" t="s">
        <v>39</v>
      </c>
      <c r="B16" s="60">
        <v>5675323</v>
      </c>
      <c r="C16" s="58">
        <f t="shared" si="1"/>
        <v>132517</v>
      </c>
      <c r="D16" s="48">
        <v>5807840</v>
      </c>
    </row>
    <row r="17" spans="1:4" ht="14.1" customHeight="1" x14ac:dyDescent="0.2">
      <c r="A17" s="10" t="s">
        <v>40</v>
      </c>
      <c r="B17" s="60">
        <v>28964036</v>
      </c>
      <c r="C17" s="58">
        <f t="shared" si="1"/>
        <v>189710</v>
      </c>
      <c r="D17" s="48">
        <v>29153746</v>
      </c>
    </row>
    <row r="18" spans="1:4" ht="14.1" customHeight="1" x14ac:dyDescent="0.2">
      <c r="A18" s="10" t="s">
        <v>232</v>
      </c>
      <c r="B18" s="60">
        <v>7998224</v>
      </c>
      <c r="C18" s="58">
        <f t="shared" si="1"/>
        <v>0</v>
      </c>
      <c r="D18" s="48">
        <v>7998224</v>
      </c>
    </row>
    <row r="19" spans="1:4" ht="14.1" customHeight="1" x14ac:dyDescent="0.2">
      <c r="A19" s="10" t="s">
        <v>471</v>
      </c>
      <c r="B19" s="60">
        <v>8721537</v>
      </c>
      <c r="C19" s="58">
        <f t="shared" si="1"/>
        <v>-140712</v>
      </c>
      <c r="D19" s="48">
        <v>8580825</v>
      </c>
    </row>
    <row r="20" spans="1:4" ht="14.1" customHeight="1" x14ac:dyDescent="0.2">
      <c r="A20" s="10" t="s">
        <v>41</v>
      </c>
      <c r="B20" s="60">
        <v>5317253</v>
      </c>
      <c r="C20" s="58">
        <f t="shared" si="1"/>
        <v>38432</v>
      </c>
      <c r="D20" s="48">
        <v>5355685</v>
      </c>
    </row>
    <row r="21" spans="1:4" ht="14.1" customHeight="1" x14ac:dyDescent="0.2">
      <c r="A21" s="10" t="s">
        <v>42</v>
      </c>
      <c r="B21" s="60">
        <v>12543467</v>
      </c>
      <c r="C21" s="58">
        <f t="shared" si="1"/>
        <v>83698</v>
      </c>
      <c r="D21" s="48">
        <v>12627165</v>
      </c>
    </row>
    <row r="22" spans="1:4" ht="14.1" customHeight="1" x14ac:dyDescent="0.2">
      <c r="A22" s="10" t="s">
        <v>43</v>
      </c>
      <c r="B22" s="60">
        <v>5886474</v>
      </c>
      <c r="C22" s="58">
        <f t="shared" si="1"/>
        <v>0</v>
      </c>
      <c r="D22" s="48">
        <v>5886474</v>
      </c>
    </row>
    <row r="23" spans="1:4" ht="14.1" customHeight="1" x14ac:dyDescent="0.2">
      <c r="A23" s="10" t="s">
        <v>189</v>
      </c>
      <c r="B23" s="60">
        <v>52668833</v>
      </c>
      <c r="C23" s="58">
        <f t="shared" si="1"/>
        <v>1297581</v>
      </c>
      <c r="D23" s="48">
        <v>53966414</v>
      </c>
    </row>
    <row r="24" spans="1:4" ht="14.1" customHeight="1" x14ac:dyDescent="0.2">
      <c r="A24" s="10" t="s">
        <v>279</v>
      </c>
      <c r="B24" s="60">
        <v>25677952</v>
      </c>
      <c r="C24" s="58">
        <f t="shared" si="1"/>
        <v>0</v>
      </c>
      <c r="D24" s="48">
        <v>25677952</v>
      </c>
    </row>
    <row r="25" spans="1:4" ht="14.1" customHeight="1" x14ac:dyDescent="0.2">
      <c r="A25" s="10" t="s">
        <v>472</v>
      </c>
      <c r="B25" s="60">
        <v>8239599</v>
      </c>
      <c r="C25" s="58">
        <f t="shared" si="1"/>
        <v>-5000</v>
      </c>
      <c r="D25" s="48">
        <v>8234599</v>
      </c>
    </row>
    <row r="26" spans="1:4" ht="14.1" customHeight="1" x14ac:dyDescent="0.2">
      <c r="A26" s="10" t="s">
        <v>321</v>
      </c>
      <c r="B26" s="60">
        <v>5799770</v>
      </c>
      <c r="C26" s="58">
        <f t="shared" si="1"/>
        <v>315100</v>
      </c>
      <c r="D26" s="48">
        <v>6114870</v>
      </c>
    </row>
    <row r="27" spans="1:4" ht="24" customHeight="1" x14ac:dyDescent="0.2">
      <c r="A27" s="39" t="s">
        <v>322</v>
      </c>
      <c r="B27" s="61">
        <v>21342890</v>
      </c>
      <c r="C27" s="58">
        <f t="shared" si="1"/>
        <v>140451</v>
      </c>
      <c r="D27" s="48">
        <v>21483341</v>
      </c>
    </row>
    <row r="28" spans="1:4" ht="14.1" customHeight="1" x14ac:dyDescent="0.2">
      <c r="A28" s="10" t="s">
        <v>280</v>
      </c>
      <c r="B28" s="60">
        <v>2531505</v>
      </c>
      <c r="C28" s="58">
        <f t="shared" si="1"/>
        <v>0</v>
      </c>
      <c r="D28" s="48">
        <v>2531505</v>
      </c>
    </row>
    <row r="29" spans="1:4" ht="14.1" customHeight="1" x14ac:dyDescent="0.2">
      <c r="A29" s="10" t="s">
        <v>44</v>
      </c>
      <c r="B29" s="60">
        <v>6112270</v>
      </c>
      <c r="C29" s="58">
        <f t="shared" si="1"/>
        <v>64671</v>
      </c>
      <c r="D29" s="48">
        <v>6176941</v>
      </c>
    </row>
    <row r="30" spans="1:4" ht="14.1" customHeight="1" x14ac:dyDescent="0.2">
      <c r="A30" s="10" t="s">
        <v>233</v>
      </c>
      <c r="B30" s="60">
        <v>17450743</v>
      </c>
      <c r="C30" s="58">
        <f t="shared" si="1"/>
        <v>152784</v>
      </c>
      <c r="D30" s="48">
        <v>17603527</v>
      </c>
    </row>
    <row r="31" spans="1:4" ht="14.1" customHeight="1" x14ac:dyDescent="0.2">
      <c r="A31" s="10" t="s">
        <v>323</v>
      </c>
      <c r="B31" s="60">
        <v>10948786</v>
      </c>
      <c r="C31" s="58">
        <f t="shared" si="1"/>
        <v>223234</v>
      </c>
      <c r="D31" s="48">
        <v>11172020</v>
      </c>
    </row>
    <row r="32" spans="1:4" ht="14.1" customHeight="1" x14ac:dyDescent="0.2">
      <c r="A32" s="10" t="s">
        <v>324</v>
      </c>
      <c r="B32" s="60">
        <v>3706026</v>
      </c>
      <c r="C32" s="58">
        <f t="shared" si="1"/>
        <v>209182</v>
      </c>
      <c r="D32" s="48">
        <v>3915208</v>
      </c>
    </row>
    <row r="33" spans="1:4" ht="14.1" customHeight="1" x14ac:dyDescent="0.2">
      <c r="A33" s="10" t="s">
        <v>365</v>
      </c>
      <c r="B33" s="60">
        <v>6561157</v>
      </c>
      <c r="C33" s="58">
        <f t="shared" si="1"/>
        <v>75501</v>
      </c>
      <c r="D33" s="48">
        <v>6636658</v>
      </c>
    </row>
    <row r="34" spans="1:4" ht="14.1" customHeight="1" x14ac:dyDescent="0.2">
      <c r="A34" s="10" t="s">
        <v>325</v>
      </c>
      <c r="B34" s="60">
        <v>12124146</v>
      </c>
      <c r="C34" s="58">
        <f t="shared" si="1"/>
        <v>88109</v>
      </c>
      <c r="D34" s="48">
        <v>12212255</v>
      </c>
    </row>
    <row r="35" spans="1:4" ht="14.1" customHeight="1" x14ac:dyDescent="0.2">
      <c r="A35" s="10" t="s">
        <v>281</v>
      </c>
      <c r="B35" s="60">
        <v>3227421</v>
      </c>
      <c r="C35" s="58">
        <f t="shared" si="1"/>
        <v>309</v>
      </c>
      <c r="D35" s="48">
        <v>3227730</v>
      </c>
    </row>
    <row r="36" spans="1:4" ht="14.1" customHeight="1" x14ac:dyDescent="0.2">
      <c r="A36" s="10" t="s">
        <v>473</v>
      </c>
      <c r="B36" s="60">
        <v>4889963</v>
      </c>
      <c r="C36" s="58">
        <f t="shared" si="1"/>
        <v>-76863</v>
      </c>
      <c r="D36" s="48">
        <v>4813100</v>
      </c>
    </row>
    <row r="37" spans="1:4" ht="14.1" customHeight="1" x14ac:dyDescent="0.2">
      <c r="A37" s="10" t="s">
        <v>234</v>
      </c>
      <c r="B37" s="60">
        <v>18514808</v>
      </c>
      <c r="C37" s="58">
        <f t="shared" si="1"/>
        <v>434000</v>
      </c>
      <c r="D37" s="48">
        <v>18948808</v>
      </c>
    </row>
    <row r="38" spans="1:4" ht="14.1" customHeight="1" x14ac:dyDescent="0.2">
      <c r="A38" s="10" t="s">
        <v>257</v>
      </c>
      <c r="B38" s="60">
        <v>3508716</v>
      </c>
      <c r="C38" s="58">
        <f t="shared" si="1"/>
        <v>0</v>
      </c>
      <c r="D38" s="48">
        <v>3508716</v>
      </c>
    </row>
    <row r="39" spans="1:4" ht="14.1" customHeight="1" x14ac:dyDescent="0.2">
      <c r="A39" s="10" t="s">
        <v>235</v>
      </c>
      <c r="B39" s="60">
        <v>2451590</v>
      </c>
      <c r="C39" s="58">
        <f t="shared" si="1"/>
        <v>0</v>
      </c>
      <c r="D39" s="48">
        <v>2451590</v>
      </c>
    </row>
    <row r="40" spans="1:4" ht="14.1" customHeight="1" x14ac:dyDescent="0.2">
      <c r="A40" s="10" t="s">
        <v>392</v>
      </c>
      <c r="B40" s="60">
        <v>3598558</v>
      </c>
      <c r="C40" s="58">
        <f t="shared" si="1"/>
        <v>100</v>
      </c>
      <c r="D40" s="48">
        <v>3598658</v>
      </c>
    </row>
    <row r="41" spans="1:4" ht="14.1" customHeight="1" x14ac:dyDescent="0.2">
      <c r="A41" s="10" t="s">
        <v>45</v>
      </c>
      <c r="B41" s="60">
        <v>18548454</v>
      </c>
      <c r="C41" s="58">
        <f t="shared" si="1"/>
        <v>176403</v>
      </c>
      <c r="D41" s="48">
        <v>18724857</v>
      </c>
    </row>
    <row r="42" spans="1:4" ht="14.1" customHeight="1" x14ac:dyDescent="0.2">
      <c r="A42" s="10" t="s">
        <v>366</v>
      </c>
      <c r="B42" s="60">
        <v>2917944</v>
      </c>
      <c r="C42" s="58">
        <f t="shared" si="1"/>
        <v>100647</v>
      </c>
      <c r="D42" s="48">
        <v>3018591</v>
      </c>
    </row>
    <row r="43" spans="1:4" ht="14.1" customHeight="1" x14ac:dyDescent="0.2">
      <c r="A43" s="10" t="s">
        <v>326</v>
      </c>
      <c r="B43" s="60">
        <v>10861066</v>
      </c>
      <c r="C43" s="58">
        <f t="shared" si="1"/>
        <v>280020</v>
      </c>
      <c r="D43" s="48">
        <v>11141086</v>
      </c>
    </row>
    <row r="44" spans="1:4" ht="14.1" customHeight="1" x14ac:dyDescent="0.2">
      <c r="A44" s="10" t="s">
        <v>46</v>
      </c>
      <c r="B44" s="60">
        <v>23801380</v>
      </c>
      <c r="C44" s="58">
        <f t="shared" si="1"/>
        <v>222488</v>
      </c>
      <c r="D44" s="48">
        <v>24023868</v>
      </c>
    </row>
    <row r="45" spans="1:4" ht="14.1" customHeight="1" x14ac:dyDescent="0.2">
      <c r="A45" s="10" t="s">
        <v>474</v>
      </c>
      <c r="B45" s="60">
        <v>4015500</v>
      </c>
      <c r="C45" s="58">
        <f t="shared" si="1"/>
        <v>-60</v>
      </c>
      <c r="D45" s="48">
        <v>4015440</v>
      </c>
    </row>
    <row r="46" spans="1:4" s="3" customFormat="1" ht="14.1" customHeight="1" thickBot="1" x14ac:dyDescent="0.25">
      <c r="A46" s="11" t="s">
        <v>47</v>
      </c>
      <c r="B46" s="62">
        <v>13463093</v>
      </c>
      <c r="C46" s="58">
        <f t="shared" si="1"/>
        <v>20868</v>
      </c>
      <c r="D46" s="48">
        <v>13483961</v>
      </c>
    </row>
    <row r="47" spans="1:4" ht="14.1" customHeight="1" thickBot="1" x14ac:dyDescent="0.25">
      <c r="A47" s="12" t="s">
        <v>23</v>
      </c>
      <c r="B47" s="63">
        <f>SUM(B9:B46)</f>
        <v>434910011</v>
      </c>
      <c r="C47" s="66">
        <f>SUM(C9:C46)</f>
        <v>4674012</v>
      </c>
      <c r="D47" s="47">
        <f>SUM(D9:D46)</f>
        <v>439584023</v>
      </c>
    </row>
    <row r="48" spans="1:4" ht="14.1" customHeight="1" thickBot="1" x14ac:dyDescent="0.25">
      <c r="A48" s="7"/>
    </row>
    <row r="49" spans="1:4" ht="14.1" customHeight="1" thickBot="1" x14ac:dyDescent="0.25">
      <c r="A49" s="27" t="s">
        <v>1</v>
      </c>
      <c r="B49" s="65">
        <f>B47</f>
        <v>434910011</v>
      </c>
      <c r="C49" s="67">
        <f>C47</f>
        <v>4674012</v>
      </c>
      <c r="D49" s="45">
        <f>D47</f>
        <v>439584023</v>
      </c>
    </row>
    <row r="50" spans="1:4" ht="14.1" customHeight="1" x14ac:dyDescent="0.2">
      <c r="A50" s="6"/>
      <c r="B50" s="6"/>
      <c r="C50" s="6"/>
      <c r="D50" s="26"/>
    </row>
    <row r="51" spans="1:4" ht="14.1" customHeight="1" x14ac:dyDescent="0.2">
      <c r="A51" s="6" t="s">
        <v>2</v>
      </c>
      <c r="B51" s="6"/>
      <c r="C51" s="6"/>
    </row>
    <row r="52" spans="1:4" ht="14.1" customHeight="1" x14ac:dyDescent="0.2">
      <c r="A52" s="7"/>
      <c r="B52" s="7"/>
      <c r="C52" s="7"/>
    </row>
    <row r="53" spans="1:4" ht="14.1" customHeight="1" thickBot="1" x14ac:dyDescent="0.25">
      <c r="A53" s="6" t="s">
        <v>11</v>
      </c>
      <c r="B53" s="6"/>
      <c r="C53" s="6"/>
      <c r="D53" s="37" t="s">
        <v>231</v>
      </c>
    </row>
    <row r="54" spans="1:4" ht="45" customHeight="1" thickBot="1" x14ac:dyDescent="0.25">
      <c r="A54" s="9" t="s">
        <v>36</v>
      </c>
      <c r="B54" s="56" t="s">
        <v>427</v>
      </c>
      <c r="C54" s="56" t="s">
        <v>428</v>
      </c>
      <c r="D54" s="55" t="s">
        <v>429</v>
      </c>
    </row>
    <row r="55" spans="1:4" ht="14.1" customHeight="1" x14ac:dyDescent="0.2">
      <c r="A55" s="13" t="s">
        <v>282</v>
      </c>
      <c r="B55" s="60">
        <v>6455727</v>
      </c>
      <c r="C55" s="64">
        <f t="shared" ref="C55:C75" si="2">D55-B55</f>
        <v>250</v>
      </c>
      <c r="D55" s="44">
        <v>6455977</v>
      </c>
    </row>
    <row r="56" spans="1:4" ht="14.1" customHeight="1" x14ac:dyDescent="0.2">
      <c r="A56" s="14" t="s">
        <v>367</v>
      </c>
      <c r="B56" s="60">
        <v>12239456</v>
      </c>
      <c r="C56" s="58">
        <f t="shared" si="2"/>
        <v>11474</v>
      </c>
      <c r="D56" s="44">
        <v>12250930</v>
      </c>
    </row>
    <row r="57" spans="1:4" ht="14.1" customHeight="1" x14ac:dyDescent="0.2">
      <c r="A57" s="14" t="s">
        <v>163</v>
      </c>
      <c r="B57" s="60">
        <v>12557207</v>
      </c>
      <c r="C57" s="58">
        <f t="shared" si="2"/>
        <v>13024</v>
      </c>
      <c r="D57" s="44">
        <v>12570231</v>
      </c>
    </row>
    <row r="58" spans="1:4" ht="14.1" customHeight="1" x14ac:dyDescent="0.2">
      <c r="A58" s="14" t="s">
        <v>490</v>
      </c>
      <c r="B58" s="60">
        <v>12837172</v>
      </c>
      <c r="C58" s="58">
        <f t="shared" si="2"/>
        <v>-88911</v>
      </c>
      <c r="D58" s="44">
        <v>12748261</v>
      </c>
    </row>
    <row r="59" spans="1:4" ht="14.1" customHeight="1" x14ac:dyDescent="0.2">
      <c r="A59" s="14" t="s">
        <v>283</v>
      </c>
      <c r="B59" s="60">
        <v>5065151</v>
      </c>
      <c r="C59" s="58">
        <f t="shared" si="2"/>
        <v>635774</v>
      </c>
      <c r="D59" s="44">
        <v>5700925</v>
      </c>
    </row>
    <row r="60" spans="1:4" ht="14.1" customHeight="1" x14ac:dyDescent="0.2">
      <c r="A60" s="14" t="s">
        <v>393</v>
      </c>
      <c r="B60" s="60">
        <v>7051960</v>
      </c>
      <c r="C60" s="58">
        <f t="shared" si="2"/>
        <v>539402</v>
      </c>
      <c r="D60" s="44">
        <v>7591362</v>
      </c>
    </row>
    <row r="61" spans="1:4" ht="14.1" customHeight="1" x14ac:dyDescent="0.2">
      <c r="A61" s="14" t="s">
        <v>491</v>
      </c>
      <c r="B61" s="60">
        <v>8697041</v>
      </c>
      <c r="C61" s="58">
        <f t="shared" si="2"/>
        <v>-500</v>
      </c>
      <c r="D61" s="44">
        <v>8696541</v>
      </c>
    </row>
    <row r="62" spans="1:4" ht="14.1" customHeight="1" x14ac:dyDescent="0.2">
      <c r="A62" s="14" t="s">
        <v>394</v>
      </c>
      <c r="B62" s="60">
        <v>11118008</v>
      </c>
      <c r="C62" s="58">
        <f t="shared" si="2"/>
        <v>-64097</v>
      </c>
      <c r="D62" s="44">
        <v>11053911</v>
      </c>
    </row>
    <row r="63" spans="1:4" ht="14.1" customHeight="1" x14ac:dyDescent="0.2">
      <c r="A63" s="14" t="s">
        <v>190</v>
      </c>
      <c r="B63" s="60">
        <v>33002456</v>
      </c>
      <c r="C63" s="58">
        <f t="shared" si="2"/>
        <v>423945</v>
      </c>
      <c r="D63" s="44">
        <v>33426401</v>
      </c>
    </row>
    <row r="64" spans="1:4" ht="14.1" customHeight="1" x14ac:dyDescent="0.2">
      <c r="A64" s="14" t="s">
        <v>236</v>
      </c>
      <c r="B64" s="60">
        <v>4982911</v>
      </c>
      <c r="C64" s="58">
        <f t="shared" si="2"/>
        <v>203670</v>
      </c>
      <c r="D64" s="44">
        <v>5186581</v>
      </c>
    </row>
    <row r="65" spans="1:4" ht="14.1" customHeight="1" x14ac:dyDescent="0.2">
      <c r="A65" s="14" t="s">
        <v>48</v>
      </c>
      <c r="B65" s="60">
        <v>40699161</v>
      </c>
      <c r="C65" s="58">
        <f t="shared" si="2"/>
        <v>301678</v>
      </c>
      <c r="D65" s="44">
        <v>41000839</v>
      </c>
    </row>
    <row r="66" spans="1:4" ht="14.1" customHeight="1" x14ac:dyDescent="0.2">
      <c r="A66" s="14" t="s">
        <v>489</v>
      </c>
      <c r="B66" s="60">
        <v>5821271</v>
      </c>
      <c r="C66" s="58">
        <f t="shared" si="2"/>
        <v>-556</v>
      </c>
      <c r="D66" s="44">
        <v>5820715</v>
      </c>
    </row>
    <row r="67" spans="1:4" ht="14.1" customHeight="1" x14ac:dyDescent="0.2">
      <c r="A67" s="14" t="s">
        <v>258</v>
      </c>
      <c r="B67" s="60">
        <v>15436350</v>
      </c>
      <c r="C67" s="58">
        <f t="shared" si="2"/>
        <v>268551</v>
      </c>
      <c r="D67" s="44">
        <v>15704901</v>
      </c>
    </row>
    <row r="68" spans="1:4" ht="14.1" customHeight="1" x14ac:dyDescent="0.2">
      <c r="A68" s="14" t="s">
        <v>164</v>
      </c>
      <c r="B68" s="60">
        <v>22120653</v>
      </c>
      <c r="C68" s="58">
        <f t="shared" si="2"/>
        <v>280490</v>
      </c>
      <c r="D68" s="44">
        <v>22401143</v>
      </c>
    </row>
    <row r="69" spans="1:4" ht="14.1" customHeight="1" x14ac:dyDescent="0.2">
      <c r="A69" s="14" t="s">
        <v>165</v>
      </c>
      <c r="B69" s="60">
        <v>17003768</v>
      </c>
      <c r="C69" s="58">
        <f t="shared" si="2"/>
        <v>1227705</v>
      </c>
      <c r="D69" s="44">
        <v>18231473</v>
      </c>
    </row>
    <row r="70" spans="1:4" ht="14.1" customHeight="1" x14ac:dyDescent="0.2">
      <c r="A70" s="14" t="s">
        <v>395</v>
      </c>
      <c r="B70" s="60">
        <v>6548191</v>
      </c>
      <c r="C70" s="58">
        <f t="shared" si="2"/>
        <v>83912</v>
      </c>
      <c r="D70" s="44">
        <v>6632103</v>
      </c>
    </row>
    <row r="71" spans="1:4" ht="14.1" customHeight="1" x14ac:dyDescent="0.2">
      <c r="A71" s="14" t="s">
        <v>191</v>
      </c>
      <c r="B71" s="60">
        <v>18696142</v>
      </c>
      <c r="C71" s="58">
        <f t="shared" si="2"/>
        <v>17589</v>
      </c>
      <c r="D71" s="44">
        <v>18713731</v>
      </c>
    </row>
    <row r="72" spans="1:4" ht="14.1" customHeight="1" x14ac:dyDescent="0.2">
      <c r="A72" s="14" t="s">
        <v>284</v>
      </c>
      <c r="B72" s="60">
        <v>2003808</v>
      </c>
      <c r="C72" s="58">
        <f t="shared" si="2"/>
        <v>80</v>
      </c>
      <c r="D72" s="44">
        <v>2003888</v>
      </c>
    </row>
    <row r="73" spans="1:4" ht="14.1" customHeight="1" x14ac:dyDescent="0.2">
      <c r="A73" s="14" t="s">
        <v>368</v>
      </c>
      <c r="B73" s="60">
        <v>6058382</v>
      </c>
      <c r="C73" s="58">
        <f t="shared" si="2"/>
        <v>247214</v>
      </c>
      <c r="D73" s="44">
        <v>6305596</v>
      </c>
    </row>
    <row r="74" spans="1:4" ht="14.1" customHeight="1" x14ac:dyDescent="0.2">
      <c r="A74" s="14" t="s">
        <v>396</v>
      </c>
      <c r="B74" s="60">
        <v>2164049</v>
      </c>
      <c r="C74" s="58">
        <f t="shared" si="2"/>
        <v>0</v>
      </c>
      <c r="D74" s="44">
        <v>2164049</v>
      </c>
    </row>
    <row r="75" spans="1:4" ht="14.1" customHeight="1" thickBot="1" x14ac:dyDescent="0.25">
      <c r="A75" s="28" t="s">
        <v>369</v>
      </c>
      <c r="B75" s="62">
        <v>4408579</v>
      </c>
      <c r="C75" s="58">
        <f t="shared" si="2"/>
        <v>6660</v>
      </c>
      <c r="D75" s="46">
        <v>4415239</v>
      </c>
    </row>
    <row r="76" spans="1:4" ht="14.1" customHeight="1" thickBot="1" x14ac:dyDescent="0.25">
      <c r="A76" s="12" t="s">
        <v>24</v>
      </c>
      <c r="B76" s="63">
        <f>SUM(B55:B75)</f>
        <v>254967443</v>
      </c>
      <c r="C76" s="66">
        <f>SUM(C55:C75)</f>
        <v>4107354</v>
      </c>
      <c r="D76" s="47">
        <f>SUM(D55:D75)</f>
        <v>259074797</v>
      </c>
    </row>
    <row r="77" spans="1:4" ht="14.1" customHeight="1" x14ac:dyDescent="0.2">
      <c r="A77" s="7"/>
      <c r="B77" s="7"/>
      <c r="C77" s="7"/>
    </row>
    <row r="78" spans="1:4" ht="14.1" customHeight="1" thickBot="1" x14ac:dyDescent="0.25">
      <c r="A78" s="6" t="s">
        <v>12</v>
      </c>
      <c r="B78" s="6"/>
      <c r="C78" s="6"/>
      <c r="D78" s="37" t="s">
        <v>231</v>
      </c>
    </row>
    <row r="79" spans="1:4" ht="45" customHeight="1" thickBot="1" x14ac:dyDescent="0.25">
      <c r="A79" s="9" t="s">
        <v>36</v>
      </c>
      <c r="B79" s="56" t="s">
        <v>427</v>
      </c>
      <c r="C79" s="56" t="s">
        <v>428</v>
      </c>
      <c r="D79" s="55" t="s">
        <v>429</v>
      </c>
    </row>
    <row r="80" spans="1:4" ht="14.1" customHeight="1" x14ac:dyDescent="0.2">
      <c r="A80" s="29" t="s">
        <v>127</v>
      </c>
      <c r="B80" s="60">
        <v>18781697</v>
      </c>
      <c r="C80" s="64">
        <f t="shared" ref="C80:C143" si="3">D80-B80</f>
        <v>124578</v>
      </c>
      <c r="D80" s="44">
        <v>18906275</v>
      </c>
    </row>
    <row r="81" spans="1:4" ht="14.1" customHeight="1" x14ac:dyDescent="0.2">
      <c r="A81" s="14" t="s">
        <v>436</v>
      </c>
      <c r="B81" s="60">
        <v>4460767</v>
      </c>
      <c r="C81" s="58">
        <f t="shared" si="3"/>
        <v>-56801</v>
      </c>
      <c r="D81" s="44">
        <v>4403966</v>
      </c>
    </row>
    <row r="82" spans="1:4" ht="14.1" customHeight="1" x14ac:dyDescent="0.2">
      <c r="A82" s="14" t="s">
        <v>128</v>
      </c>
      <c r="B82" s="60">
        <v>34045194</v>
      </c>
      <c r="C82" s="58">
        <f t="shared" si="3"/>
        <v>25352</v>
      </c>
      <c r="D82" s="44">
        <v>34070546</v>
      </c>
    </row>
    <row r="83" spans="1:4" ht="14.1" customHeight="1" x14ac:dyDescent="0.2">
      <c r="A83" s="14" t="s">
        <v>178</v>
      </c>
      <c r="B83" s="60">
        <v>3646817</v>
      </c>
      <c r="C83" s="58">
        <f t="shared" si="3"/>
        <v>3001</v>
      </c>
      <c r="D83" s="44">
        <v>3649818</v>
      </c>
    </row>
    <row r="84" spans="1:4" ht="14.1" customHeight="1" x14ac:dyDescent="0.2">
      <c r="A84" s="14" t="s">
        <v>129</v>
      </c>
      <c r="B84" s="60">
        <v>7128678</v>
      </c>
      <c r="C84" s="58">
        <f t="shared" si="3"/>
        <v>6068</v>
      </c>
      <c r="D84" s="44">
        <v>7134746</v>
      </c>
    </row>
    <row r="85" spans="1:4" ht="14.1" customHeight="1" x14ac:dyDescent="0.2">
      <c r="A85" s="14" t="s">
        <v>237</v>
      </c>
      <c r="B85" s="60">
        <v>10210471</v>
      </c>
      <c r="C85" s="58">
        <f t="shared" si="3"/>
        <v>90751</v>
      </c>
      <c r="D85" s="44">
        <v>10301222</v>
      </c>
    </row>
    <row r="86" spans="1:4" ht="14.1" customHeight="1" x14ac:dyDescent="0.2">
      <c r="A86" s="14" t="s">
        <v>306</v>
      </c>
      <c r="B86" s="60">
        <v>4830417</v>
      </c>
      <c r="C86" s="58">
        <f t="shared" si="3"/>
        <v>152171</v>
      </c>
      <c r="D86" s="44">
        <v>4982588</v>
      </c>
    </row>
    <row r="87" spans="1:4" ht="14.1" customHeight="1" x14ac:dyDescent="0.2">
      <c r="A87" s="14" t="s">
        <v>130</v>
      </c>
      <c r="B87" s="60">
        <v>40727544</v>
      </c>
      <c r="C87" s="58">
        <f t="shared" si="3"/>
        <v>897108</v>
      </c>
      <c r="D87" s="44">
        <v>41624652</v>
      </c>
    </row>
    <row r="88" spans="1:4" ht="14.1" customHeight="1" x14ac:dyDescent="0.2">
      <c r="A88" s="14" t="s">
        <v>49</v>
      </c>
      <c r="B88" s="60">
        <v>8610833</v>
      </c>
      <c r="C88" s="58">
        <f t="shared" si="3"/>
        <v>648217</v>
      </c>
      <c r="D88" s="44">
        <v>9259050</v>
      </c>
    </row>
    <row r="89" spans="1:4" ht="14.1" customHeight="1" x14ac:dyDescent="0.2">
      <c r="A89" s="14" t="s">
        <v>50</v>
      </c>
      <c r="B89" s="60">
        <v>4927026</v>
      </c>
      <c r="C89" s="58">
        <f t="shared" si="3"/>
        <v>300</v>
      </c>
      <c r="D89" s="44">
        <v>4927326</v>
      </c>
    </row>
    <row r="90" spans="1:4" ht="14.1" customHeight="1" x14ac:dyDescent="0.2">
      <c r="A90" s="15" t="s">
        <v>179</v>
      </c>
      <c r="B90" s="60">
        <v>12106874</v>
      </c>
      <c r="C90" s="58">
        <f t="shared" si="3"/>
        <v>53464</v>
      </c>
      <c r="D90" s="44">
        <v>12160338</v>
      </c>
    </row>
    <row r="91" spans="1:4" ht="14.1" customHeight="1" x14ac:dyDescent="0.2">
      <c r="A91" s="15" t="s">
        <v>131</v>
      </c>
      <c r="B91" s="60">
        <v>31930137</v>
      </c>
      <c r="C91" s="58">
        <f t="shared" si="3"/>
        <v>1253423</v>
      </c>
      <c r="D91" s="44">
        <v>33183560</v>
      </c>
    </row>
    <row r="92" spans="1:4" ht="14.1" customHeight="1" x14ac:dyDescent="0.2">
      <c r="A92" s="14" t="s">
        <v>132</v>
      </c>
      <c r="B92" s="60">
        <v>12229375</v>
      </c>
      <c r="C92" s="58">
        <f t="shared" si="3"/>
        <v>326177</v>
      </c>
      <c r="D92" s="44">
        <v>12555552</v>
      </c>
    </row>
    <row r="93" spans="1:4" ht="14.1" customHeight="1" x14ac:dyDescent="0.2">
      <c r="A93" s="14" t="s">
        <v>180</v>
      </c>
      <c r="B93" s="60">
        <v>20843683</v>
      </c>
      <c r="C93" s="58">
        <f t="shared" si="3"/>
        <v>4655844</v>
      </c>
      <c r="D93" s="44">
        <v>25499527</v>
      </c>
    </row>
    <row r="94" spans="1:4" ht="24" customHeight="1" x14ac:dyDescent="0.2">
      <c r="A94" s="25" t="s">
        <v>433</v>
      </c>
      <c r="B94" s="61">
        <v>9690103</v>
      </c>
      <c r="C94" s="58">
        <f t="shared" si="3"/>
        <v>-3229973</v>
      </c>
      <c r="D94" s="48">
        <v>6460130</v>
      </c>
    </row>
    <row r="95" spans="1:4" ht="14.1" customHeight="1" x14ac:dyDescent="0.2">
      <c r="A95" s="14" t="s">
        <v>285</v>
      </c>
      <c r="B95" s="60">
        <v>6629106</v>
      </c>
      <c r="C95" s="58">
        <f t="shared" si="3"/>
        <v>198407</v>
      </c>
      <c r="D95" s="44">
        <v>6827513</v>
      </c>
    </row>
    <row r="96" spans="1:4" ht="14.1" customHeight="1" x14ac:dyDescent="0.2">
      <c r="A96" s="24" t="s">
        <v>307</v>
      </c>
      <c r="B96" s="61">
        <v>6805137</v>
      </c>
      <c r="C96" s="58">
        <f t="shared" si="3"/>
        <v>109513</v>
      </c>
      <c r="D96" s="48">
        <v>6914650</v>
      </c>
    </row>
    <row r="97" spans="1:4" ht="14.1" customHeight="1" x14ac:dyDescent="0.2">
      <c r="A97" s="14" t="s">
        <v>437</v>
      </c>
      <c r="B97" s="60">
        <v>4320571</v>
      </c>
      <c r="C97" s="58">
        <f t="shared" si="3"/>
        <v>-66894</v>
      </c>
      <c r="D97" s="44">
        <v>4253677</v>
      </c>
    </row>
    <row r="98" spans="1:4" ht="14.1" customHeight="1" x14ac:dyDescent="0.2">
      <c r="A98" s="16" t="s">
        <v>133</v>
      </c>
      <c r="B98" s="60">
        <v>25443651</v>
      </c>
      <c r="C98" s="58">
        <f t="shared" si="3"/>
        <v>408265</v>
      </c>
      <c r="D98" s="44">
        <v>25851916</v>
      </c>
    </row>
    <row r="99" spans="1:4" ht="14.1" customHeight="1" x14ac:dyDescent="0.2">
      <c r="A99" s="16" t="s">
        <v>134</v>
      </c>
      <c r="B99" s="60">
        <v>48370085</v>
      </c>
      <c r="C99" s="58">
        <f t="shared" si="3"/>
        <v>122882</v>
      </c>
      <c r="D99" s="44">
        <v>48492967</v>
      </c>
    </row>
    <row r="100" spans="1:4" ht="14.1" customHeight="1" x14ac:dyDescent="0.2">
      <c r="A100" s="16" t="s">
        <v>135</v>
      </c>
      <c r="B100" s="60">
        <v>6596148</v>
      </c>
      <c r="C100" s="58">
        <f t="shared" si="3"/>
        <v>4316</v>
      </c>
      <c r="D100" s="44">
        <v>6600464</v>
      </c>
    </row>
    <row r="101" spans="1:4" ht="14.1" customHeight="1" x14ac:dyDescent="0.2">
      <c r="A101" s="16" t="s">
        <v>136</v>
      </c>
      <c r="B101" s="60">
        <v>7860601</v>
      </c>
      <c r="C101" s="58">
        <f t="shared" si="3"/>
        <v>23557</v>
      </c>
      <c r="D101" s="44">
        <v>7884158</v>
      </c>
    </row>
    <row r="102" spans="1:4" ht="14.1" customHeight="1" x14ac:dyDescent="0.2">
      <c r="A102" s="16" t="s">
        <v>286</v>
      </c>
      <c r="B102" s="60">
        <v>1630086</v>
      </c>
      <c r="C102" s="58">
        <f t="shared" si="3"/>
        <v>0</v>
      </c>
      <c r="D102" s="44">
        <v>1630086</v>
      </c>
    </row>
    <row r="103" spans="1:4" ht="14.1" customHeight="1" x14ac:dyDescent="0.2">
      <c r="A103" s="16" t="s">
        <v>137</v>
      </c>
      <c r="B103" s="60">
        <v>9858643</v>
      </c>
      <c r="C103" s="58">
        <f t="shared" si="3"/>
        <v>56360</v>
      </c>
      <c r="D103" s="44">
        <v>9915003</v>
      </c>
    </row>
    <row r="104" spans="1:4" ht="14.1" customHeight="1" x14ac:dyDescent="0.2">
      <c r="A104" s="16" t="s">
        <v>51</v>
      </c>
      <c r="B104" s="60">
        <v>1819114</v>
      </c>
      <c r="C104" s="58">
        <f t="shared" si="3"/>
        <v>200</v>
      </c>
      <c r="D104" s="44">
        <v>1819314</v>
      </c>
    </row>
    <row r="105" spans="1:4" ht="14.1" customHeight="1" x14ac:dyDescent="0.2">
      <c r="A105" s="16" t="s">
        <v>370</v>
      </c>
      <c r="B105" s="60">
        <v>6064224</v>
      </c>
      <c r="C105" s="58">
        <f t="shared" si="3"/>
        <v>409259</v>
      </c>
      <c r="D105" s="44">
        <v>6473483</v>
      </c>
    </row>
    <row r="106" spans="1:4" ht="14.1" customHeight="1" x14ac:dyDescent="0.2">
      <c r="A106" s="16" t="s">
        <v>206</v>
      </c>
      <c r="B106" s="60">
        <v>2603341</v>
      </c>
      <c r="C106" s="58">
        <f t="shared" si="3"/>
        <v>76864</v>
      </c>
      <c r="D106" s="44">
        <v>2680205</v>
      </c>
    </row>
    <row r="107" spans="1:4" ht="14.1" customHeight="1" x14ac:dyDescent="0.2">
      <c r="A107" s="16" t="s">
        <v>138</v>
      </c>
      <c r="B107" s="60">
        <v>38463142</v>
      </c>
      <c r="C107" s="58">
        <f t="shared" si="3"/>
        <v>263020</v>
      </c>
      <c r="D107" s="44">
        <v>38726162</v>
      </c>
    </row>
    <row r="108" spans="1:4" ht="14.1" customHeight="1" x14ac:dyDescent="0.2">
      <c r="A108" s="16" t="s">
        <v>139</v>
      </c>
      <c r="B108" s="60">
        <v>10159270</v>
      </c>
      <c r="C108" s="58">
        <f t="shared" si="3"/>
        <v>167942</v>
      </c>
      <c r="D108" s="44">
        <v>10327212</v>
      </c>
    </row>
    <row r="109" spans="1:4" ht="14.1" customHeight="1" x14ac:dyDescent="0.2">
      <c r="A109" s="16" t="s">
        <v>52</v>
      </c>
      <c r="B109" s="60">
        <v>2642667</v>
      </c>
      <c r="C109" s="58">
        <f t="shared" si="3"/>
        <v>0</v>
      </c>
      <c r="D109" s="44">
        <v>2642667</v>
      </c>
    </row>
    <row r="110" spans="1:4" ht="14.1" customHeight="1" x14ac:dyDescent="0.2">
      <c r="A110" s="16" t="s">
        <v>277</v>
      </c>
      <c r="B110" s="60">
        <v>31143627</v>
      </c>
      <c r="C110" s="58">
        <f t="shared" si="3"/>
        <v>590774</v>
      </c>
      <c r="D110" s="44">
        <v>31734401</v>
      </c>
    </row>
    <row r="111" spans="1:4" ht="14.1" customHeight="1" x14ac:dyDescent="0.2">
      <c r="A111" s="16" t="s">
        <v>438</v>
      </c>
      <c r="B111" s="60">
        <v>57890991</v>
      </c>
      <c r="C111" s="58">
        <f t="shared" si="3"/>
        <v>-76322</v>
      </c>
      <c r="D111" s="44">
        <v>57814669</v>
      </c>
    </row>
    <row r="112" spans="1:4" ht="14.1" customHeight="1" x14ac:dyDescent="0.2">
      <c r="A112" s="16" t="s">
        <v>140</v>
      </c>
      <c r="B112" s="60">
        <v>26340281</v>
      </c>
      <c r="C112" s="58">
        <f t="shared" si="3"/>
        <v>1056861</v>
      </c>
      <c r="D112" s="44">
        <v>27397142</v>
      </c>
    </row>
    <row r="113" spans="1:4" ht="14.1" customHeight="1" x14ac:dyDescent="0.2">
      <c r="A113" s="16" t="s">
        <v>192</v>
      </c>
      <c r="B113" s="60">
        <v>54450631</v>
      </c>
      <c r="C113" s="58">
        <f t="shared" si="3"/>
        <v>296832</v>
      </c>
      <c r="D113" s="44">
        <v>54747463</v>
      </c>
    </row>
    <row r="114" spans="1:4" ht="14.1" customHeight="1" x14ac:dyDescent="0.2">
      <c r="A114" s="16" t="s">
        <v>53</v>
      </c>
      <c r="B114" s="60">
        <v>8139633</v>
      </c>
      <c r="C114" s="58">
        <f t="shared" si="3"/>
        <v>56170</v>
      </c>
      <c r="D114" s="44">
        <v>8195803</v>
      </c>
    </row>
    <row r="115" spans="1:4" ht="14.1" customHeight="1" x14ac:dyDescent="0.2">
      <c r="A115" s="16" t="s">
        <v>141</v>
      </c>
      <c r="B115" s="60">
        <v>29309473</v>
      </c>
      <c r="C115" s="58">
        <f t="shared" si="3"/>
        <v>144279</v>
      </c>
      <c r="D115" s="44">
        <v>29453752</v>
      </c>
    </row>
    <row r="116" spans="1:4" ht="14.1" customHeight="1" x14ac:dyDescent="0.2">
      <c r="A116" s="16" t="s">
        <v>142</v>
      </c>
      <c r="B116" s="60">
        <v>42939905</v>
      </c>
      <c r="C116" s="58">
        <f t="shared" si="3"/>
        <v>487079</v>
      </c>
      <c r="D116" s="44">
        <v>43426984</v>
      </c>
    </row>
    <row r="117" spans="1:4" ht="14.1" customHeight="1" x14ac:dyDescent="0.2">
      <c r="A117" s="16" t="s">
        <v>439</v>
      </c>
      <c r="B117" s="60">
        <v>73537677</v>
      </c>
      <c r="C117" s="58">
        <f t="shared" si="3"/>
        <v>-4685</v>
      </c>
      <c r="D117" s="44">
        <v>73532992</v>
      </c>
    </row>
    <row r="118" spans="1:4" ht="14.1" customHeight="1" x14ac:dyDescent="0.2">
      <c r="A118" s="16" t="s">
        <v>371</v>
      </c>
      <c r="B118" s="60">
        <v>85476898</v>
      </c>
      <c r="C118" s="58">
        <f t="shared" si="3"/>
        <v>1012495</v>
      </c>
      <c r="D118" s="44">
        <v>86489393</v>
      </c>
    </row>
    <row r="119" spans="1:4" ht="14.1" customHeight="1" x14ac:dyDescent="0.2">
      <c r="A119" s="16" t="s">
        <v>54</v>
      </c>
      <c r="B119" s="60">
        <v>28567834</v>
      </c>
      <c r="C119" s="58">
        <f t="shared" si="3"/>
        <v>117264</v>
      </c>
      <c r="D119" s="44">
        <v>28685098</v>
      </c>
    </row>
    <row r="120" spans="1:4" ht="14.1" customHeight="1" x14ac:dyDescent="0.2">
      <c r="A120" s="16" t="s">
        <v>143</v>
      </c>
      <c r="B120" s="60">
        <v>33906460</v>
      </c>
      <c r="C120" s="58">
        <f t="shared" si="3"/>
        <v>322664</v>
      </c>
      <c r="D120" s="44">
        <v>34229124</v>
      </c>
    </row>
    <row r="121" spans="1:4" ht="14.1" customHeight="1" x14ac:dyDescent="0.2">
      <c r="A121" s="16" t="s">
        <v>144</v>
      </c>
      <c r="B121" s="60">
        <v>70569673</v>
      </c>
      <c r="C121" s="58">
        <f t="shared" si="3"/>
        <v>1773788</v>
      </c>
      <c r="D121" s="44">
        <v>72343461</v>
      </c>
    </row>
    <row r="122" spans="1:4" ht="14.1" customHeight="1" x14ac:dyDescent="0.2">
      <c r="A122" s="16" t="s">
        <v>266</v>
      </c>
      <c r="B122" s="60">
        <v>25417332</v>
      </c>
      <c r="C122" s="58">
        <f t="shared" si="3"/>
        <v>141316</v>
      </c>
      <c r="D122" s="44">
        <v>25558648</v>
      </c>
    </row>
    <row r="123" spans="1:4" ht="14.1" customHeight="1" x14ac:dyDescent="0.2">
      <c r="A123" s="16" t="s">
        <v>145</v>
      </c>
      <c r="B123" s="60">
        <v>38708935</v>
      </c>
      <c r="C123" s="58">
        <f t="shared" si="3"/>
        <v>453535</v>
      </c>
      <c r="D123" s="44">
        <v>39162470</v>
      </c>
    </row>
    <row r="124" spans="1:4" ht="14.1" customHeight="1" x14ac:dyDescent="0.2">
      <c r="A124" s="16" t="s">
        <v>146</v>
      </c>
      <c r="B124" s="60">
        <v>66192055</v>
      </c>
      <c r="C124" s="58">
        <f t="shared" si="3"/>
        <v>1271545</v>
      </c>
      <c r="D124" s="44">
        <v>67463600</v>
      </c>
    </row>
    <row r="125" spans="1:4" ht="14.1" customHeight="1" x14ac:dyDescent="0.2">
      <c r="A125" s="16" t="s">
        <v>147</v>
      </c>
      <c r="B125" s="60">
        <v>50191847</v>
      </c>
      <c r="C125" s="58">
        <f t="shared" si="3"/>
        <v>608690</v>
      </c>
      <c r="D125" s="44">
        <v>50800537</v>
      </c>
    </row>
    <row r="126" spans="1:4" ht="14.1" customHeight="1" x14ac:dyDescent="0.2">
      <c r="A126" s="16" t="s">
        <v>148</v>
      </c>
      <c r="B126" s="68">
        <v>48781385</v>
      </c>
      <c r="C126" s="58">
        <f t="shared" si="3"/>
        <v>1977714</v>
      </c>
      <c r="D126" s="49">
        <v>50759099</v>
      </c>
    </row>
    <row r="127" spans="1:4" ht="14.1" customHeight="1" x14ac:dyDescent="0.2">
      <c r="A127" s="16" t="s">
        <v>181</v>
      </c>
      <c r="B127" s="69">
        <v>62785148</v>
      </c>
      <c r="C127" s="58">
        <f t="shared" si="3"/>
        <v>914398</v>
      </c>
      <c r="D127" s="50">
        <v>63699546</v>
      </c>
    </row>
    <row r="128" spans="1:4" ht="14.1" customHeight="1" x14ac:dyDescent="0.2">
      <c r="A128" s="16" t="s">
        <v>55</v>
      </c>
      <c r="B128" s="60">
        <v>33461284</v>
      </c>
      <c r="C128" s="58">
        <f t="shared" si="3"/>
        <v>149931</v>
      </c>
      <c r="D128" s="44">
        <v>33611215</v>
      </c>
    </row>
    <row r="129" spans="1:4" ht="14.1" customHeight="1" x14ac:dyDescent="0.2">
      <c r="A129" s="16" t="s">
        <v>208</v>
      </c>
      <c r="B129" s="60">
        <v>45451595</v>
      </c>
      <c r="C129" s="58">
        <f t="shared" si="3"/>
        <v>754155</v>
      </c>
      <c r="D129" s="44">
        <v>46205750</v>
      </c>
    </row>
    <row r="130" spans="1:4" ht="14.1" customHeight="1" x14ac:dyDescent="0.2">
      <c r="A130" s="16" t="s">
        <v>56</v>
      </c>
      <c r="B130" s="60">
        <v>10035601</v>
      </c>
      <c r="C130" s="58">
        <f t="shared" si="3"/>
        <v>98216</v>
      </c>
      <c r="D130" s="44">
        <v>10133817</v>
      </c>
    </row>
    <row r="131" spans="1:4" ht="14.1" customHeight="1" x14ac:dyDescent="0.2">
      <c r="A131" s="16" t="s">
        <v>440</v>
      </c>
      <c r="B131" s="60">
        <v>15681601</v>
      </c>
      <c r="C131" s="58">
        <f t="shared" si="3"/>
        <v>-46693</v>
      </c>
      <c r="D131" s="44">
        <v>15634908</v>
      </c>
    </row>
    <row r="132" spans="1:4" ht="14.1" customHeight="1" x14ac:dyDescent="0.2">
      <c r="A132" s="16" t="s">
        <v>57</v>
      </c>
      <c r="B132" s="60">
        <v>15383286</v>
      </c>
      <c r="C132" s="58">
        <f t="shared" si="3"/>
        <v>173944</v>
      </c>
      <c r="D132" s="44">
        <v>15557230</v>
      </c>
    </row>
    <row r="133" spans="1:4" ht="14.1" customHeight="1" x14ac:dyDescent="0.2">
      <c r="A133" s="16" t="s">
        <v>58</v>
      </c>
      <c r="B133" s="60">
        <v>16301162</v>
      </c>
      <c r="C133" s="58">
        <f t="shared" si="3"/>
        <v>0</v>
      </c>
      <c r="D133" s="44">
        <v>16301162</v>
      </c>
    </row>
    <row r="134" spans="1:4" ht="14.1" customHeight="1" x14ac:dyDescent="0.2">
      <c r="A134" s="16" t="s">
        <v>59</v>
      </c>
      <c r="B134" s="60">
        <v>10294558</v>
      </c>
      <c r="C134" s="58">
        <f t="shared" si="3"/>
        <v>149380</v>
      </c>
      <c r="D134" s="44">
        <v>10443938</v>
      </c>
    </row>
    <row r="135" spans="1:4" ht="14.1" customHeight="1" x14ac:dyDescent="0.2">
      <c r="A135" s="16" t="s">
        <v>397</v>
      </c>
      <c r="B135" s="60">
        <v>17937176</v>
      </c>
      <c r="C135" s="58">
        <f t="shared" si="3"/>
        <v>343747</v>
      </c>
      <c r="D135" s="44">
        <v>18280923</v>
      </c>
    </row>
    <row r="136" spans="1:4" ht="14.1" customHeight="1" x14ac:dyDescent="0.2">
      <c r="A136" s="16" t="s">
        <v>441</v>
      </c>
      <c r="B136" s="60">
        <v>6536328</v>
      </c>
      <c r="C136" s="58">
        <f t="shared" si="3"/>
        <v>-6013</v>
      </c>
      <c r="D136" s="44">
        <v>6530315</v>
      </c>
    </row>
    <row r="137" spans="1:4" ht="14.1" customHeight="1" x14ac:dyDescent="0.2">
      <c r="A137" s="16" t="s">
        <v>60</v>
      </c>
      <c r="B137" s="60">
        <v>15700903</v>
      </c>
      <c r="C137" s="58">
        <f t="shared" si="3"/>
        <v>422748</v>
      </c>
      <c r="D137" s="44">
        <v>16123651</v>
      </c>
    </row>
    <row r="138" spans="1:4" ht="14.1" customHeight="1" x14ac:dyDescent="0.2">
      <c r="A138" s="16" t="s">
        <v>442</v>
      </c>
      <c r="B138" s="60">
        <v>3679136</v>
      </c>
      <c r="C138" s="58">
        <f t="shared" si="3"/>
        <v>-294</v>
      </c>
      <c r="D138" s="44">
        <v>3678842</v>
      </c>
    </row>
    <row r="139" spans="1:4" ht="14.1" customHeight="1" x14ac:dyDescent="0.2">
      <c r="A139" s="16" t="s">
        <v>372</v>
      </c>
      <c r="B139" s="60">
        <v>13159281</v>
      </c>
      <c r="C139" s="58">
        <f t="shared" si="3"/>
        <v>28242</v>
      </c>
      <c r="D139" s="44">
        <v>13187523</v>
      </c>
    </row>
    <row r="140" spans="1:4" ht="14.1" customHeight="1" x14ac:dyDescent="0.2">
      <c r="A140" s="16" t="s">
        <v>443</v>
      </c>
      <c r="B140" s="60">
        <v>7654418</v>
      </c>
      <c r="C140" s="58">
        <f t="shared" si="3"/>
        <v>-323538</v>
      </c>
      <c r="D140" s="44">
        <v>7330880</v>
      </c>
    </row>
    <row r="141" spans="1:4" ht="14.1" customHeight="1" x14ac:dyDescent="0.2">
      <c r="A141" s="16" t="s">
        <v>61</v>
      </c>
      <c r="B141" s="60">
        <v>9413557</v>
      </c>
      <c r="C141" s="58">
        <f t="shared" si="3"/>
        <v>286908</v>
      </c>
      <c r="D141" s="44">
        <v>9700465</v>
      </c>
    </row>
    <row r="142" spans="1:4" ht="14.1" customHeight="1" x14ac:dyDescent="0.2">
      <c r="A142" s="16" t="s">
        <v>149</v>
      </c>
      <c r="B142" s="60">
        <v>12129691</v>
      </c>
      <c r="C142" s="58">
        <f t="shared" si="3"/>
        <v>219188</v>
      </c>
      <c r="D142" s="44">
        <v>12348879</v>
      </c>
    </row>
    <row r="143" spans="1:4" ht="14.1" customHeight="1" x14ac:dyDescent="0.2">
      <c r="A143" s="16" t="s">
        <v>150</v>
      </c>
      <c r="B143" s="60">
        <v>10420741</v>
      </c>
      <c r="C143" s="58">
        <f t="shared" si="3"/>
        <v>97513</v>
      </c>
      <c r="D143" s="44">
        <v>10518254</v>
      </c>
    </row>
    <row r="144" spans="1:4" ht="14.1" customHeight="1" x14ac:dyDescent="0.2">
      <c r="A144" s="14" t="s">
        <v>267</v>
      </c>
      <c r="B144" s="60">
        <v>11798144</v>
      </c>
      <c r="C144" s="58">
        <f t="shared" ref="C144:C161" si="4">D144-B144</f>
        <v>94723</v>
      </c>
      <c r="D144" s="44">
        <v>11892867</v>
      </c>
    </row>
    <row r="145" spans="1:4" ht="14.1" customHeight="1" x14ac:dyDescent="0.2">
      <c r="A145" s="14" t="s">
        <v>151</v>
      </c>
      <c r="B145" s="60">
        <v>11009836</v>
      </c>
      <c r="C145" s="58">
        <f t="shared" si="4"/>
        <v>84610</v>
      </c>
      <c r="D145" s="44">
        <v>11094446</v>
      </c>
    </row>
    <row r="146" spans="1:4" ht="14.1" customHeight="1" x14ac:dyDescent="0.2">
      <c r="A146" s="14" t="s">
        <v>434</v>
      </c>
      <c r="B146" s="60">
        <v>22065253</v>
      </c>
      <c r="C146" s="58">
        <f t="shared" si="4"/>
        <v>-7761815</v>
      </c>
      <c r="D146" s="44">
        <v>14303438</v>
      </c>
    </row>
    <row r="147" spans="1:4" ht="14.1" customHeight="1" x14ac:dyDescent="0.2">
      <c r="A147" s="14" t="s">
        <v>435</v>
      </c>
      <c r="B147" s="60"/>
      <c r="C147" s="58">
        <f t="shared" si="4"/>
        <v>9776012</v>
      </c>
      <c r="D147" s="44">
        <v>9776012</v>
      </c>
    </row>
    <row r="148" spans="1:4" ht="14.1" customHeight="1" x14ac:dyDescent="0.2">
      <c r="A148" s="14" t="s">
        <v>444</v>
      </c>
      <c r="B148" s="60">
        <v>6203581</v>
      </c>
      <c r="C148" s="58">
        <f t="shared" si="4"/>
        <v>-961092</v>
      </c>
      <c r="D148" s="44">
        <v>5242489</v>
      </c>
    </row>
    <row r="149" spans="1:4" ht="14.1" customHeight="1" x14ac:dyDescent="0.2">
      <c r="A149" s="14" t="s">
        <v>62</v>
      </c>
      <c r="B149" s="60">
        <v>31489315</v>
      </c>
      <c r="C149" s="58">
        <f t="shared" si="4"/>
        <v>204185</v>
      </c>
      <c r="D149" s="44">
        <v>31693500</v>
      </c>
    </row>
    <row r="150" spans="1:4" ht="14.1" customHeight="1" x14ac:dyDescent="0.2">
      <c r="A150" s="14" t="s">
        <v>445</v>
      </c>
      <c r="B150" s="60">
        <v>6825631</v>
      </c>
      <c r="C150" s="58">
        <f t="shared" si="4"/>
        <v>-180</v>
      </c>
      <c r="D150" s="44">
        <v>6825451</v>
      </c>
    </row>
    <row r="151" spans="1:4" ht="14.1" customHeight="1" x14ac:dyDescent="0.2">
      <c r="A151" s="14" t="s">
        <v>238</v>
      </c>
      <c r="B151" s="60">
        <v>2160291</v>
      </c>
      <c r="C151" s="58">
        <f t="shared" si="4"/>
        <v>400</v>
      </c>
      <c r="D151" s="44">
        <v>2160691</v>
      </c>
    </row>
    <row r="152" spans="1:4" ht="14.1" customHeight="1" x14ac:dyDescent="0.2">
      <c r="A152" s="14" t="s">
        <v>446</v>
      </c>
      <c r="B152" s="60">
        <v>21668941</v>
      </c>
      <c r="C152" s="58">
        <f t="shared" si="4"/>
        <v>-186004</v>
      </c>
      <c r="D152" s="44">
        <v>21482937</v>
      </c>
    </row>
    <row r="153" spans="1:4" ht="14.1" customHeight="1" x14ac:dyDescent="0.2">
      <c r="A153" s="14" t="s">
        <v>63</v>
      </c>
      <c r="B153" s="60">
        <v>2151012</v>
      </c>
      <c r="C153" s="58">
        <f t="shared" si="4"/>
        <v>200</v>
      </c>
      <c r="D153" s="44">
        <v>2151212</v>
      </c>
    </row>
    <row r="154" spans="1:4" ht="14.1" customHeight="1" x14ac:dyDescent="0.2">
      <c r="A154" s="14" t="s">
        <v>204</v>
      </c>
      <c r="B154" s="60">
        <v>22276942</v>
      </c>
      <c r="C154" s="58">
        <f t="shared" si="4"/>
        <v>138674</v>
      </c>
      <c r="D154" s="44">
        <v>22415616</v>
      </c>
    </row>
    <row r="155" spans="1:4" ht="14.1" customHeight="1" x14ac:dyDescent="0.2">
      <c r="A155" s="14" t="s">
        <v>64</v>
      </c>
      <c r="B155" s="60">
        <v>2907726</v>
      </c>
      <c r="C155" s="58">
        <f t="shared" si="4"/>
        <v>207624</v>
      </c>
      <c r="D155" s="44">
        <v>3115350</v>
      </c>
    </row>
    <row r="156" spans="1:4" ht="14.1" customHeight="1" x14ac:dyDescent="0.2">
      <c r="A156" s="16" t="s">
        <v>239</v>
      </c>
      <c r="B156" s="60">
        <v>47182179</v>
      </c>
      <c r="C156" s="58">
        <f t="shared" si="4"/>
        <v>1635816</v>
      </c>
      <c r="D156" s="44">
        <v>48817995</v>
      </c>
    </row>
    <row r="157" spans="1:4" ht="14.1" customHeight="1" x14ac:dyDescent="0.2">
      <c r="A157" s="16" t="s">
        <v>193</v>
      </c>
      <c r="B157" s="60">
        <v>35922998</v>
      </c>
      <c r="C157" s="58">
        <f t="shared" si="4"/>
        <v>121951</v>
      </c>
      <c r="D157" s="44">
        <v>36044949</v>
      </c>
    </row>
    <row r="158" spans="1:4" ht="14.1" customHeight="1" x14ac:dyDescent="0.2">
      <c r="A158" s="16" t="s">
        <v>398</v>
      </c>
      <c r="B158" s="60">
        <v>7881844</v>
      </c>
      <c r="C158" s="58">
        <f t="shared" si="4"/>
        <v>271204</v>
      </c>
      <c r="D158" s="44">
        <v>8153048</v>
      </c>
    </row>
    <row r="159" spans="1:4" ht="14.1" customHeight="1" x14ac:dyDescent="0.2">
      <c r="A159" s="16" t="s">
        <v>152</v>
      </c>
      <c r="B159" s="60">
        <v>25026315</v>
      </c>
      <c r="C159" s="58">
        <f t="shared" si="4"/>
        <v>143000</v>
      </c>
      <c r="D159" s="44">
        <v>25169315</v>
      </c>
    </row>
    <row r="160" spans="1:4" ht="14.1" customHeight="1" x14ac:dyDescent="0.2">
      <c r="A160" s="16" t="s">
        <v>447</v>
      </c>
      <c r="B160" s="60">
        <v>3497435</v>
      </c>
      <c r="C160" s="58">
        <f t="shared" si="4"/>
        <v>-118922</v>
      </c>
      <c r="D160" s="44">
        <v>3378513</v>
      </c>
    </row>
    <row r="161" spans="1:4" ht="14.1" customHeight="1" thickBot="1" x14ac:dyDescent="0.25">
      <c r="A161" s="30" t="s">
        <v>448</v>
      </c>
      <c r="B161" s="62">
        <v>4856171</v>
      </c>
      <c r="C161" s="58">
        <f t="shared" si="4"/>
        <v>-153727</v>
      </c>
      <c r="D161" s="46">
        <v>4702444</v>
      </c>
    </row>
    <row r="162" spans="1:4" ht="14.1" customHeight="1" thickBot="1" x14ac:dyDescent="0.25">
      <c r="A162" s="12" t="s">
        <v>25</v>
      </c>
      <c r="B162" s="63">
        <f>SUM(B80:B161)</f>
        <v>1745949119</v>
      </c>
      <c r="C162" s="66">
        <f>SUM(C80:C161)</f>
        <v>23711861</v>
      </c>
      <c r="D162" s="47">
        <f>SUM(D80:D161)</f>
        <v>1769660980</v>
      </c>
    </row>
    <row r="163" spans="1:4" ht="14.1" customHeight="1" x14ac:dyDescent="0.2">
      <c r="A163" s="7"/>
      <c r="B163" s="7"/>
      <c r="C163" s="7"/>
    </row>
    <row r="164" spans="1:4" ht="14.1" customHeight="1" thickBot="1" x14ac:dyDescent="0.25">
      <c r="A164" s="6" t="s">
        <v>13</v>
      </c>
      <c r="B164" s="6"/>
      <c r="C164" s="6"/>
      <c r="D164" s="37" t="s">
        <v>231</v>
      </c>
    </row>
    <row r="165" spans="1:4" ht="45" customHeight="1" thickBot="1" x14ac:dyDescent="0.25">
      <c r="A165" s="9" t="s">
        <v>36</v>
      </c>
      <c r="B165" s="56" t="s">
        <v>427</v>
      </c>
      <c r="C165" s="56" t="s">
        <v>428</v>
      </c>
      <c r="D165" s="55" t="s">
        <v>429</v>
      </c>
    </row>
    <row r="166" spans="1:4" ht="14.1" customHeight="1" x14ac:dyDescent="0.2">
      <c r="A166" s="29" t="s">
        <v>373</v>
      </c>
      <c r="B166" s="60">
        <v>5639078</v>
      </c>
      <c r="C166" s="64">
        <f t="shared" ref="C166:C188" si="5">D166-B166</f>
        <v>275910</v>
      </c>
      <c r="D166" s="44">
        <v>5914988</v>
      </c>
    </row>
    <row r="167" spans="1:4" ht="14.1" customHeight="1" x14ac:dyDescent="0.2">
      <c r="A167" s="14" t="s">
        <v>287</v>
      </c>
      <c r="B167" s="60">
        <v>1466750</v>
      </c>
      <c r="C167" s="58">
        <f t="shared" si="5"/>
        <v>0</v>
      </c>
      <c r="D167" s="44">
        <v>1466750</v>
      </c>
    </row>
    <row r="168" spans="1:4" ht="14.1" customHeight="1" x14ac:dyDescent="0.2">
      <c r="A168" s="17" t="s">
        <v>399</v>
      </c>
      <c r="B168" s="60">
        <v>2049615</v>
      </c>
      <c r="C168" s="58">
        <f t="shared" si="5"/>
        <v>142727</v>
      </c>
      <c r="D168" s="44">
        <v>2192342</v>
      </c>
    </row>
    <row r="169" spans="1:4" ht="14.1" customHeight="1" x14ac:dyDescent="0.2">
      <c r="A169" s="14" t="s">
        <v>65</v>
      </c>
      <c r="B169" s="60">
        <v>2042062</v>
      </c>
      <c r="C169" s="58">
        <f t="shared" si="5"/>
        <v>480</v>
      </c>
      <c r="D169" s="44">
        <v>2042542</v>
      </c>
    </row>
    <row r="170" spans="1:4" ht="14.1" customHeight="1" x14ac:dyDescent="0.2">
      <c r="A170" s="14" t="s">
        <v>374</v>
      </c>
      <c r="B170" s="60">
        <v>4935423</v>
      </c>
      <c r="C170" s="58">
        <f t="shared" si="5"/>
        <v>170093</v>
      </c>
      <c r="D170" s="44">
        <v>5105516</v>
      </c>
    </row>
    <row r="171" spans="1:4" ht="14.1" customHeight="1" x14ac:dyDescent="0.2">
      <c r="A171" s="14" t="s">
        <v>269</v>
      </c>
      <c r="B171" s="60">
        <v>7626516</v>
      </c>
      <c r="C171" s="58">
        <f t="shared" si="5"/>
        <v>107341</v>
      </c>
      <c r="D171" s="44">
        <v>7733857</v>
      </c>
    </row>
    <row r="172" spans="1:4" ht="14.1" customHeight="1" x14ac:dyDescent="0.2">
      <c r="A172" s="16" t="s">
        <v>268</v>
      </c>
      <c r="B172" s="60">
        <v>3665701</v>
      </c>
      <c r="C172" s="58">
        <f t="shared" si="5"/>
        <v>199503</v>
      </c>
      <c r="D172" s="44">
        <v>3865204</v>
      </c>
    </row>
    <row r="173" spans="1:4" ht="14.1" customHeight="1" x14ac:dyDescent="0.2">
      <c r="A173" s="16" t="s">
        <v>153</v>
      </c>
      <c r="B173" s="60">
        <v>5533432</v>
      </c>
      <c r="C173" s="58">
        <f t="shared" si="5"/>
        <v>100545</v>
      </c>
      <c r="D173" s="44">
        <v>5633977</v>
      </c>
    </row>
    <row r="174" spans="1:4" ht="14.1" customHeight="1" x14ac:dyDescent="0.2">
      <c r="A174" s="16" t="s">
        <v>375</v>
      </c>
      <c r="B174" s="60">
        <v>11896409</v>
      </c>
      <c r="C174" s="58">
        <f t="shared" si="5"/>
        <v>148066</v>
      </c>
      <c r="D174" s="44">
        <v>12044475</v>
      </c>
    </row>
    <row r="175" spans="1:4" ht="14.1" customHeight="1" x14ac:dyDescent="0.2">
      <c r="A175" s="16" t="s">
        <v>66</v>
      </c>
      <c r="B175" s="60">
        <v>24681110</v>
      </c>
      <c r="C175" s="58">
        <f t="shared" si="5"/>
        <v>59610</v>
      </c>
      <c r="D175" s="44">
        <v>24740720</v>
      </c>
    </row>
    <row r="176" spans="1:4" ht="14.1" customHeight="1" x14ac:dyDescent="0.2">
      <c r="A176" s="16" t="s">
        <v>400</v>
      </c>
      <c r="B176" s="60">
        <v>7758409</v>
      </c>
      <c r="C176" s="58">
        <f t="shared" si="5"/>
        <v>49056</v>
      </c>
      <c r="D176" s="44">
        <v>7807465</v>
      </c>
    </row>
    <row r="177" spans="1:4" ht="24" customHeight="1" x14ac:dyDescent="0.2">
      <c r="A177" s="15" t="s">
        <v>376</v>
      </c>
      <c r="B177" s="61">
        <v>3903493</v>
      </c>
      <c r="C177" s="58">
        <f t="shared" si="5"/>
        <v>0</v>
      </c>
      <c r="D177" s="48">
        <v>3903493</v>
      </c>
    </row>
    <row r="178" spans="1:4" ht="14.1" customHeight="1" x14ac:dyDescent="0.2">
      <c r="A178" s="16" t="s">
        <v>401</v>
      </c>
      <c r="B178" s="60">
        <v>5848508</v>
      </c>
      <c r="C178" s="58">
        <f t="shared" si="5"/>
        <v>5104</v>
      </c>
      <c r="D178" s="44">
        <v>5853612</v>
      </c>
    </row>
    <row r="179" spans="1:4" ht="14.1" customHeight="1" x14ac:dyDescent="0.2">
      <c r="A179" s="16" t="s">
        <v>67</v>
      </c>
      <c r="B179" s="60">
        <v>40214311</v>
      </c>
      <c r="C179" s="58">
        <f t="shared" si="5"/>
        <v>225493</v>
      </c>
      <c r="D179" s="44">
        <v>40439804</v>
      </c>
    </row>
    <row r="180" spans="1:4" ht="14.1" customHeight="1" x14ac:dyDescent="0.2">
      <c r="A180" s="41" t="s">
        <v>194</v>
      </c>
      <c r="B180" s="61">
        <v>30156548</v>
      </c>
      <c r="C180" s="58">
        <f t="shared" si="5"/>
        <v>1101656</v>
      </c>
      <c r="D180" s="48">
        <v>31258204</v>
      </c>
    </row>
    <row r="181" spans="1:4" ht="14.1" customHeight="1" x14ac:dyDescent="0.2">
      <c r="A181" s="16" t="s">
        <v>68</v>
      </c>
      <c r="B181" s="60">
        <v>37084547</v>
      </c>
      <c r="C181" s="58">
        <f t="shared" si="5"/>
        <v>516426</v>
      </c>
      <c r="D181" s="44">
        <v>37600973</v>
      </c>
    </row>
    <row r="182" spans="1:4" ht="14.1" customHeight="1" x14ac:dyDescent="0.2">
      <c r="A182" s="16" t="s">
        <v>209</v>
      </c>
      <c r="B182" s="60">
        <v>14504686</v>
      </c>
      <c r="C182" s="58">
        <f t="shared" si="5"/>
        <v>38432</v>
      </c>
      <c r="D182" s="44">
        <v>14543118</v>
      </c>
    </row>
    <row r="183" spans="1:4" ht="14.1" customHeight="1" x14ac:dyDescent="0.2">
      <c r="A183" s="16" t="s">
        <v>449</v>
      </c>
      <c r="B183" s="60">
        <v>9900934</v>
      </c>
      <c r="C183" s="58">
        <f t="shared" si="5"/>
        <v>-153806</v>
      </c>
      <c r="D183" s="44">
        <v>9747128</v>
      </c>
    </row>
    <row r="184" spans="1:4" ht="14.1" customHeight="1" x14ac:dyDescent="0.2">
      <c r="A184" s="16" t="s">
        <v>402</v>
      </c>
      <c r="B184" s="60">
        <v>10466898</v>
      </c>
      <c r="C184" s="58">
        <f t="shared" si="5"/>
        <v>213731</v>
      </c>
      <c r="D184" s="44">
        <v>10680629</v>
      </c>
    </row>
    <row r="185" spans="1:4" ht="14.1" customHeight="1" x14ac:dyDescent="0.2">
      <c r="A185" s="16" t="s">
        <v>319</v>
      </c>
      <c r="B185" s="60">
        <v>8663758</v>
      </c>
      <c r="C185" s="58">
        <f t="shared" si="5"/>
        <v>0</v>
      </c>
      <c r="D185" s="44">
        <v>8663758</v>
      </c>
    </row>
    <row r="186" spans="1:4" ht="14.1" customHeight="1" x14ac:dyDescent="0.2">
      <c r="A186" s="16" t="s">
        <v>69</v>
      </c>
      <c r="B186" s="60">
        <v>16107124</v>
      </c>
      <c r="C186" s="58">
        <f t="shared" si="5"/>
        <v>0</v>
      </c>
      <c r="D186" s="44">
        <v>16107124</v>
      </c>
    </row>
    <row r="187" spans="1:4" ht="14.1" customHeight="1" x14ac:dyDescent="0.2">
      <c r="A187" s="16" t="s">
        <v>70</v>
      </c>
      <c r="B187" s="60">
        <v>7260783</v>
      </c>
      <c r="C187" s="58">
        <f t="shared" si="5"/>
        <v>554</v>
      </c>
      <c r="D187" s="44">
        <v>7261337</v>
      </c>
    </row>
    <row r="188" spans="1:4" ht="14.1" customHeight="1" thickBot="1" x14ac:dyDescent="0.25">
      <c r="A188" s="16" t="s">
        <v>450</v>
      </c>
      <c r="B188" s="60">
        <v>6478488</v>
      </c>
      <c r="C188" s="58">
        <f t="shared" si="5"/>
        <v>-13598</v>
      </c>
      <c r="D188" s="44">
        <v>6464890</v>
      </c>
    </row>
    <row r="189" spans="1:4" ht="14.1" customHeight="1" thickBot="1" x14ac:dyDescent="0.25">
      <c r="A189" s="12" t="s">
        <v>26</v>
      </c>
      <c r="B189" s="63">
        <f>SUM(B166:B188)</f>
        <v>267884583</v>
      </c>
      <c r="C189" s="66">
        <f>SUM(C166:C188)</f>
        <v>3187323</v>
      </c>
      <c r="D189" s="47">
        <f>SUM(D166:D188)</f>
        <v>271071906</v>
      </c>
    </row>
    <row r="190" spans="1:4" ht="14.1" customHeight="1" x14ac:dyDescent="0.2">
      <c r="A190" s="7"/>
      <c r="B190" s="7"/>
      <c r="C190" s="7"/>
    </row>
    <row r="191" spans="1:4" ht="14.1" customHeight="1" thickBot="1" x14ac:dyDescent="0.25">
      <c r="A191" s="6" t="s">
        <v>14</v>
      </c>
      <c r="B191" s="6"/>
      <c r="C191" s="6"/>
      <c r="D191" s="37" t="s">
        <v>231</v>
      </c>
    </row>
    <row r="192" spans="1:4" ht="45" customHeight="1" thickBot="1" x14ac:dyDescent="0.25">
      <c r="A192" s="9" t="s">
        <v>36</v>
      </c>
      <c r="B192" s="56" t="s">
        <v>427</v>
      </c>
      <c r="C192" s="56" t="s">
        <v>428</v>
      </c>
      <c r="D192" s="55" t="s">
        <v>429</v>
      </c>
    </row>
    <row r="193" spans="1:4" ht="14.1" customHeight="1" x14ac:dyDescent="0.2">
      <c r="A193" s="18" t="s">
        <v>403</v>
      </c>
      <c r="B193" s="60">
        <v>4893321</v>
      </c>
      <c r="C193" s="64">
        <f t="shared" ref="C193:C208" si="6">D193-B193</f>
        <v>600</v>
      </c>
      <c r="D193" s="44">
        <v>4893921</v>
      </c>
    </row>
    <row r="194" spans="1:4" ht="14.1" customHeight="1" x14ac:dyDescent="0.2">
      <c r="A194" s="20" t="s">
        <v>240</v>
      </c>
      <c r="B194" s="60">
        <v>18411757</v>
      </c>
      <c r="C194" s="58">
        <f t="shared" si="6"/>
        <v>66891</v>
      </c>
      <c r="D194" s="44">
        <v>18478648</v>
      </c>
    </row>
    <row r="195" spans="1:4" ht="14.1" customHeight="1" x14ac:dyDescent="0.2">
      <c r="A195" s="17" t="s">
        <v>210</v>
      </c>
      <c r="B195" s="60">
        <v>20187089</v>
      </c>
      <c r="C195" s="58">
        <f t="shared" si="6"/>
        <v>284869</v>
      </c>
      <c r="D195" s="44">
        <v>20471958</v>
      </c>
    </row>
    <row r="196" spans="1:4" ht="14.1" customHeight="1" x14ac:dyDescent="0.2">
      <c r="A196" s="14" t="s">
        <v>451</v>
      </c>
      <c r="B196" s="60">
        <v>4752117</v>
      </c>
      <c r="C196" s="58">
        <f t="shared" si="6"/>
        <v>-83978</v>
      </c>
      <c r="D196" s="44">
        <v>4668139</v>
      </c>
    </row>
    <row r="197" spans="1:4" ht="14.1" customHeight="1" x14ac:dyDescent="0.2">
      <c r="A197" s="14" t="s">
        <v>259</v>
      </c>
      <c r="B197" s="60">
        <v>2121010</v>
      </c>
      <c r="C197" s="58">
        <f t="shared" si="6"/>
        <v>118682</v>
      </c>
      <c r="D197" s="44">
        <v>2239692</v>
      </c>
    </row>
    <row r="198" spans="1:4" ht="14.1" customHeight="1" x14ac:dyDescent="0.2">
      <c r="A198" s="16" t="s">
        <v>71</v>
      </c>
      <c r="B198" s="60">
        <v>6240541</v>
      </c>
      <c r="C198" s="58">
        <f t="shared" si="6"/>
        <v>391754</v>
      </c>
      <c r="D198" s="44">
        <v>6632295</v>
      </c>
    </row>
    <row r="199" spans="1:4" ht="14.1" customHeight="1" x14ac:dyDescent="0.2">
      <c r="A199" s="16" t="s">
        <v>404</v>
      </c>
      <c r="B199" s="60">
        <v>4960220</v>
      </c>
      <c r="C199" s="58">
        <f t="shared" si="6"/>
        <v>56444</v>
      </c>
      <c r="D199" s="44">
        <v>5016664</v>
      </c>
    </row>
    <row r="200" spans="1:4" ht="14.1" customHeight="1" x14ac:dyDescent="0.2">
      <c r="A200" s="16" t="s">
        <v>452</v>
      </c>
      <c r="B200" s="60">
        <v>14248353</v>
      </c>
      <c r="C200" s="58">
        <f t="shared" si="6"/>
        <v>-29116</v>
      </c>
      <c r="D200" s="44">
        <v>14219237</v>
      </c>
    </row>
    <row r="201" spans="1:4" ht="14.1" customHeight="1" x14ac:dyDescent="0.2">
      <c r="A201" s="16" t="s">
        <v>405</v>
      </c>
      <c r="B201" s="60">
        <v>4794039</v>
      </c>
      <c r="C201" s="58">
        <f t="shared" si="6"/>
        <v>0</v>
      </c>
      <c r="D201" s="44">
        <v>4794039</v>
      </c>
    </row>
    <row r="202" spans="1:4" ht="14.1" customHeight="1" x14ac:dyDescent="0.2">
      <c r="A202" s="16" t="s">
        <v>72</v>
      </c>
      <c r="B202" s="60">
        <v>17024931</v>
      </c>
      <c r="C202" s="58">
        <f t="shared" si="6"/>
        <v>212835</v>
      </c>
      <c r="D202" s="44">
        <v>17237766</v>
      </c>
    </row>
    <row r="203" spans="1:4" ht="14.1" customHeight="1" x14ac:dyDescent="0.2">
      <c r="A203" s="16" t="s">
        <v>406</v>
      </c>
      <c r="B203" s="60">
        <v>5251653</v>
      </c>
      <c r="C203" s="58">
        <f t="shared" si="6"/>
        <v>187748</v>
      </c>
      <c r="D203" s="44">
        <v>5439401</v>
      </c>
    </row>
    <row r="204" spans="1:4" ht="14.1" customHeight="1" x14ac:dyDescent="0.2">
      <c r="A204" s="17" t="s">
        <v>154</v>
      </c>
      <c r="B204" s="60">
        <v>19746750</v>
      </c>
      <c r="C204" s="58">
        <f t="shared" si="6"/>
        <v>272500</v>
      </c>
      <c r="D204" s="44">
        <v>20019250</v>
      </c>
    </row>
    <row r="205" spans="1:4" ht="14.1" customHeight="1" x14ac:dyDescent="0.2">
      <c r="A205" s="17" t="s">
        <v>73</v>
      </c>
      <c r="B205" s="60">
        <v>24385120</v>
      </c>
      <c r="C205" s="58">
        <f t="shared" si="6"/>
        <v>373973</v>
      </c>
      <c r="D205" s="44">
        <v>24759093</v>
      </c>
    </row>
    <row r="206" spans="1:4" ht="14.1" customHeight="1" x14ac:dyDescent="0.2">
      <c r="A206" s="17" t="s">
        <v>182</v>
      </c>
      <c r="B206" s="60">
        <v>30692090</v>
      </c>
      <c r="C206" s="58">
        <f t="shared" si="6"/>
        <v>710243</v>
      </c>
      <c r="D206" s="44">
        <v>31402333</v>
      </c>
    </row>
    <row r="207" spans="1:4" ht="14.1" customHeight="1" x14ac:dyDescent="0.2">
      <c r="A207" s="17" t="s">
        <v>74</v>
      </c>
      <c r="B207" s="60">
        <v>35028132</v>
      </c>
      <c r="C207" s="58">
        <f t="shared" si="6"/>
        <v>466958</v>
      </c>
      <c r="D207" s="44">
        <v>35495090</v>
      </c>
    </row>
    <row r="208" spans="1:4" ht="14.1" customHeight="1" thickBot="1" x14ac:dyDescent="0.25">
      <c r="A208" s="30" t="s">
        <v>453</v>
      </c>
      <c r="B208" s="62">
        <v>31830609</v>
      </c>
      <c r="C208" s="58">
        <f t="shared" si="6"/>
        <v>-329406</v>
      </c>
      <c r="D208" s="46">
        <v>31501203</v>
      </c>
    </row>
    <row r="209" spans="1:4" ht="14.1" customHeight="1" thickBot="1" x14ac:dyDescent="0.25">
      <c r="A209" s="12" t="s">
        <v>27</v>
      </c>
      <c r="B209" s="63">
        <f>SUM(B193:B208)</f>
        <v>244567732</v>
      </c>
      <c r="C209" s="66">
        <f>SUM(C193:C208)</f>
        <v>2700997</v>
      </c>
      <c r="D209" s="47">
        <f>SUM(D193:D208)</f>
        <v>247268729</v>
      </c>
    </row>
    <row r="210" spans="1:4" ht="14.1" customHeight="1" thickBot="1" x14ac:dyDescent="0.25">
      <c r="A210" s="7"/>
    </row>
    <row r="211" spans="1:4" ht="14.1" customHeight="1" thickBot="1" x14ac:dyDescent="0.25">
      <c r="A211" s="27" t="s">
        <v>3</v>
      </c>
      <c r="B211" s="65">
        <f>B76+B162+B189+B209</f>
        <v>2513368877</v>
      </c>
      <c r="C211" s="67">
        <f>C76+C162+C189+C209</f>
        <v>33707535</v>
      </c>
      <c r="D211" s="45">
        <f>D76+D162+D189+D209</f>
        <v>2547076412</v>
      </c>
    </row>
    <row r="212" spans="1:4" ht="14.1" customHeight="1" x14ac:dyDescent="0.2">
      <c r="A212" s="7"/>
      <c r="B212" s="7"/>
      <c r="C212" s="7"/>
    </row>
    <row r="213" spans="1:4" ht="14.1" customHeight="1" x14ac:dyDescent="0.2">
      <c r="A213" s="6" t="s">
        <v>4</v>
      </c>
      <c r="B213" s="6"/>
      <c r="C213" s="6"/>
    </row>
    <row r="214" spans="1:4" ht="14.1" customHeight="1" x14ac:dyDescent="0.2">
      <c r="A214" s="7"/>
      <c r="B214" s="7"/>
      <c r="C214" s="7"/>
    </row>
    <row r="215" spans="1:4" ht="14.1" customHeight="1" thickBot="1" x14ac:dyDescent="0.25">
      <c r="A215" s="6" t="s">
        <v>15</v>
      </c>
      <c r="B215" s="6"/>
      <c r="C215" s="6"/>
      <c r="D215" s="37" t="s">
        <v>231</v>
      </c>
    </row>
    <row r="216" spans="1:4" ht="45" customHeight="1" thickBot="1" x14ac:dyDescent="0.25">
      <c r="A216" s="9" t="s">
        <v>36</v>
      </c>
      <c r="B216" s="56" t="s">
        <v>427</v>
      </c>
      <c r="C216" s="56" t="s">
        <v>428</v>
      </c>
      <c r="D216" s="55" t="s">
        <v>429</v>
      </c>
    </row>
    <row r="217" spans="1:4" ht="14.1" customHeight="1" x14ac:dyDescent="0.2">
      <c r="A217" s="13" t="s">
        <v>211</v>
      </c>
      <c r="B217" s="60">
        <v>13165904</v>
      </c>
      <c r="C217" s="64">
        <f t="shared" ref="C217:C229" si="7">D217-B217</f>
        <v>1303155</v>
      </c>
      <c r="D217" s="44">
        <v>14469059</v>
      </c>
    </row>
    <row r="218" spans="1:4" ht="14.1" customHeight="1" x14ac:dyDescent="0.2">
      <c r="A218" s="14" t="s">
        <v>288</v>
      </c>
      <c r="B218" s="60">
        <v>16718201</v>
      </c>
      <c r="C218" s="58">
        <f t="shared" si="7"/>
        <v>184793</v>
      </c>
      <c r="D218" s="44">
        <v>16902994</v>
      </c>
    </row>
    <row r="219" spans="1:4" ht="14.1" customHeight="1" x14ac:dyDescent="0.2">
      <c r="A219" s="14" t="s">
        <v>241</v>
      </c>
      <c r="B219" s="60">
        <v>8918922</v>
      </c>
      <c r="C219" s="58">
        <f t="shared" si="7"/>
        <v>201637</v>
      </c>
      <c r="D219" s="44">
        <v>9120559</v>
      </c>
    </row>
    <row r="220" spans="1:4" ht="14.1" customHeight="1" x14ac:dyDescent="0.2">
      <c r="A220" s="14" t="s">
        <v>492</v>
      </c>
      <c r="B220" s="60">
        <v>6170127</v>
      </c>
      <c r="C220" s="58">
        <f t="shared" si="7"/>
        <v>-82731</v>
      </c>
      <c r="D220" s="44">
        <v>6087396</v>
      </c>
    </row>
    <row r="221" spans="1:4" ht="14.1" customHeight="1" x14ac:dyDescent="0.2">
      <c r="A221" s="14" t="s">
        <v>166</v>
      </c>
      <c r="B221" s="60">
        <v>5044138</v>
      </c>
      <c r="C221" s="58">
        <f t="shared" si="7"/>
        <v>4144</v>
      </c>
      <c r="D221" s="44">
        <v>5048282</v>
      </c>
    </row>
    <row r="222" spans="1:4" ht="14.1" customHeight="1" x14ac:dyDescent="0.2">
      <c r="A222" s="14" t="s">
        <v>289</v>
      </c>
      <c r="B222" s="60">
        <v>7399870</v>
      </c>
      <c r="C222" s="58">
        <f t="shared" si="7"/>
        <v>1500</v>
      </c>
      <c r="D222" s="44">
        <v>7401370</v>
      </c>
    </row>
    <row r="223" spans="1:4" ht="14.1" customHeight="1" x14ac:dyDescent="0.2">
      <c r="A223" s="14" t="s">
        <v>75</v>
      </c>
      <c r="B223" s="60">
        <v>46237416</v>
      </c>
      <c r="C223" s="58">
        <f t="shared" si="7"/>
        <v>1070837</v>
      </c>
      <c r="D223" s="44">
        <v>47308253</v>
      </c>
    </row>
    <row r="224" spans="1:4" ht="14.1" customHeight="1" x14ac:dyDescent="0.2">
      <c r="A224" s="14" t="s">
        <v>290</v>
      </c>
      <c r="B224" s="60">
        <v>5723973</v>
      </c>
      <c r="C224" s="58">
        <f t="shared" si="7"/>
        <v>3996</v>
      </c>
      <c r="D224" s="44">
        <v>5727969</v>
      </c>
    </row>
    <row r="225" spans="1:4" ht="14.1" customHeight="1" x14ac:dyDescent="0.2">
      <c r="A225" s="14" t="s">
        <v>291</v>
      </c>
      <c r="B225" s="60">
        <v>1944424</v>
      </c>
      <c r="C225" s="58">
        <f t="shared" si="7"/>
        <v>0</v>
      </c>
      <c r="D225" s="44">
        <v>1944424</v>
      </c>
    </row>
    <row r="226" spans="1:4" ht="14.1" customHeight="1" x14ac:dyDescent="0.2">
      <c r="A226" s="14" t="s">
        <v>76</v>
      </c>
      <c r="B226" s="60">
        <v>2181130</v>
      </c>
      <c r="C226" s="58">
        <f t="shared" si="7"/>
        <v>0</v>
      </c>
      <c r="D226" s="44">
        <v>2181130</v>
      </c>
    </row>
    <row r="227" spans="1:4" ht="14.1" customHeight="1" x14ac:dyDescent="0.2">
      <c r="A227" s="14" t="s">
        <v>493</v>
      </c>
      <c r="B227" s="60">
        <v>1879628</v>
      </c>
      <c r="C227" s="58">
        <f t="shared" si="7"/>
        <v>-38432</v>
      </c>
      <c r="D227" s="44">
        <v>1841196</v>
      </c>
    </row>
    <row r="228" spans="1:4" ht="14.1" customHeight="1" x14ac:dyDescent="0.2">
      <c r="A228" s="14" t="s">
        <v>275</v>
      </c>
      <c r="B228" s="60">
        <v>1882434</v>
      </c>
      <c r="C228" s="58">
        <f t="shared" si="7"/>
        <v>0</v>
      </c>
      <c r="D228" s="44">
        <v>1882434</v>
      </c>
    </row>
    <row r="229" spans="1:4" ht="14.1" customHeight="1" thickBot="1" x14ac:dyDescent="0.25">
      <c r="A229" s="28" t="s">
        <v>292</v>
      </c>
      <c r="B229" s="62">
        <v>829756</v>
      </c>
      <c r="C229" s="58">
        <f t="shared" si="7"/>
        <v>0</v>
      </c>
      <c r="D229" s="46">
        <v>829756</v>
      </c>
    </row>
    <row r="230" spans="1:4" ht="14.1" customHeight="1" thickBot="1" x14ac:dyDescent="0.25">
      <c r="A230" s="12" t="s">
        <v>28</v>
      </c>
      <c r="B230" s="63">
        <f>SUM(B217:B229)</f>
        <v>118095923</v>
      </c>
      <c r="C230" s="66">
        <f>SUM(C217:C229)</f>
        <v>2648899</v>
      </c>
      <c r="D230" s="47">
        <f>SUM(D217:D229)</f>
        <v>120744822</v>
      </c>
    </row>
    <row r="231" spans="1:4" ht="14.1" customHeight="1" x14ac:dyDescent="0.2">
      <c r="A231" s="7"/>
      <c r="B231" s="7"/>
      <c r="C231" s="7"/>
    </row>
    <row r="232" spans="1:4" ht="14.1" customHeight="1" thickBot="1" x14ac:dyDescent="0.25">
      <c r="A232" s="6" t="s">
        <v>16</v>
      </c>
      <c r="B232" s="6"/>
      <c r="C232" s="6"/>
      <c r="D232" s="37" t="s">
        <v>231</v>
      </c>
    </row>
    <row r="233" spans="1:4" ht="45" customHeight="1" thickBot="1" x14ac:dyDescent="0.25">
      <c r="A233" s="9" t="s">
        <v>36</v>
      </c>
      <c r="B233" s="56" t="s">
        <v>427</v>
      </c>
      <c r="C233" s="56" t="s">
        <v>428</v>
      </c>
      <c r="D233" s="55" t="s">
        <v>429</v>
      </c>
    </row>
    <row r="234" spans="1:4" ht="14.1" customHeight="1" x14ac:dyDescent="0.2">
      <c r="A234" s="31" t="s">
        <v>167</v>
      </c>
      <c r="B234" s="60">
        <v>24626506</v>
      </c>
      <c r="C234" s="64">
        <f t="shared" ref="C234:C297" si="8">D234-B234</f>
        <v>514460</v>
      </c>
      <c r="D234" s="44">
        <v>25140966</v>
      </c>
    </row>
    <row r="235" spans="1:4" ht="14.1" customHeight="1" x14ac:dyDescent="0.2">
      <c r="A235" s="19" t="s">
        <v>494</v>
      </c>
      <c r="B235" s="60">
        <v>3406010</v>
      </c>
      <c r="C235" s="58">
        <f t="shared" si="8"/>
        <v>-84539</v>
      </c>
      <c r="D235" s="44">
        <v>3321471</v>
      </c>
    </row>
    <row r="236" spans="1:4" ht="14.1" customHeight="1" x14ac:dyDescent="0.2">
      <c r="A236" s="19" t="s">
        <v>260</v>
      </c>
      <c r="B236" s="60">
        <v>1728120</v>
      </c>
      <c r="C236" s="58">
        <f t="shared" si="8"/>
        <v>25258</v>
      </c>
      <c r="D236" s="44">
        <v>1753378</v>
      </c>
    </row>
    <row r="237" spans="1:4" ht="14.1" customHeight="1" x14ac:dyDescent="0.2">
      <c r="A237" s="19" t="s">
        <v>77</v>
      </c>
      <c r="B237" s="60">
        <v>6448689</v>
      </c>
      <c r="C237" s="58">
        <f t="shared" si="8"/>
        <v>1500</v>
      </c>
      <c r="D237" s="44">
        <v>6450189</v>
      </c>
    </row>
    <row r="238" spans="1:4" ht="14.1" customHeight="1" x14ac:dyDescent="0.2">
      <c r="A238" s="19" t="s">
        <v>242</v>
      </c>
      <c r="B238" s="60">
        <v>21269639</v>
      </c>
      <c r="C238" s="58">
        <f t="shared" si="8"/>
        <v>717268</v>
      </c>
      <c r="D238" s="44">
        <v>21986907</v>
      </c>
    </row>
    <row r="239" spans="1:4" ht="14.1" customHeight="1" x14ac:dyDescent="0.2">
      <c r="A239" s="19" t="s">
        <v>78</v>
      </c>
      <c r="B239" s="60">
        <v>2354299</v>
      </c>
      <c r="C239" s="58">
        <f t="shared" si="8"/>
        <v>84739</v>
      </c>
      <c r="D239" s="44">
        <v>2439038</v>
      </c>
    </row>
    <row r="240" spans="1:4" ht="14.1" customHeight="1" x14ac:dyDescent="0.2">
      <c r="A240" s="19" t="s">
        <v>168</v>
      </c>
      <c r="B240" s="60">
        <v>9460911</v>
      </c>
      <c r="C240" s="58">
        <f t="shared" si="8"/>
        <v>291079</v>
      </c>
      <c r="D240" s="44">
        <v>9751990</v>
      </c>
    </row>
    <row r="241" spans="1:4" ht="14.1" customHeight="1" x14ac:dyDescent="0.2">
      <c r="A241" s="19" t="s">
        <v>79</v>
      </c>
      <c r="B241" s="60">
        <v>2008250</v>
      </c>
      <c r="C241" s="58">
        <f t="shared" si="8"/>
        <v>57797</v>
      </c>
      <c r="D241" s="44">
        <v>2066047</v>
      </c>
    </row>
    <row r="242" spans="1:4" ht="14.1" customHeight="1" x14ac:dyDescent="0.2">
      <c r="A242" s="19" t="s">
        <v>243</v>
      </c>
      <c r="B242" s="60">
        <v>19768253</v>
      </c>
      <c r="C242" s="58">
        <f t="shared" si="8"/>
        <v>496685</v>
      </c>
      <c r="D242" s="44">
        <v>20264938</v>
      </c>
    </row>
    <row r="243" spans="1:4" ht="14.1" customHeight="1" x14ac:dyDescent="0.2">
      <c r="A243" s="14" t="s">
        <v>261</v>
      </c>
      <c r="B243" s="60">
        <v>3954831</v>
      </c>
      <c r="C243" s="58">
        <f t="shared" si="8"/>
        <v>1</v>
      </c>
      <c r="D243" s="44">
        <v>3954832</v>
      </c>
    </row>
    <row r="244" spans="1:4" ht="14.1" customHeight="1" x14ac:dyDescent="0.2">
      <c r="A244" s="14" t="s">
        <v>495</v>
      </c>
      <c r="B244" s="60">
        <v>3727997</v>
      </c>
      <c r="C244" s="58">
        <f t="shared" si="8"/>
        <v>-115296</v>
      </c>
      <c r="D244" s="44">
        <v>3612701</v>
      </c>
    </row>
    <row r="245" spans="1:4" ht="14.1" customHeight="1" x14ac:dyDescent="0.2">
      <c r="A245" s="14" t="s">
        <v>377</v>
      </c>
      <c r="B245" s="60">
        <v>4983729</v>
      </c>
      <c r="C245" s="58">
        <f t="shared" si="8"/>
        <v>107266</v>
      </c>
      <c r="D245" s="44">
        <v>5090995</v>
      </c>
    </row>
    <row r="246" spans="1:4" ht="14.1" customHeight="1" x14ac:dyDescent="0.2">
      <c r="A246" s="14" t="s">
        <v>212</v>
      </c>
      <c r="B246" s="60">
        <v>4000014</v>
      </c>
      <c r="C246" s="58">
        <f t="shared" si="8"/>
        <v>529881</v>
      </c>
      <c r="D246" s="44">
        <v>4529895</v>
      </c>
    </row>
    <row r="247" spans="1:4" ht="14.1" customHeight="1" x14ac:dyDescent="0.2">
      <c r="A247" s="19" t="s">
        <v>496</v>
      </c>
      <c r="B247" s="60">
        <v>1872447</v>
      </c>
      <c r="C247" s="58">
        <f t="shared" si="8"/>
        <v>-167</v>
      </c>
      <c r="D247" s="44">
        <v>1872280</v>
      </c>
    </row>
    <row r="248" spans="1:4" ht="14.1" customHeight="1" x14ac:dyDescent="0.2">
      <c r="A248" s="19" t="s">
        <v>497</v>
      </c>
      <c r="B248" s="60">
        <v>2520007</v>
      </c>
      <c r="C248" s="58">
        <f t="shared" si="8"/>
        <v>-153727</v>
      </c>
      <c r="D248" s="44">
        <v>2366280</v>
      </c>
    </row>
    <row r="249" spans="1:4" ht="14.1" customHeight="1" x14ac:dyDescent="0.2">
      <c r="A249" s="19" t="s">
        <v>293</v>
      </c>
      <c r="B249" s="60">
        <v>3681507</v>
      </c>
      <c r="C249" s="58">
        <f t="shared" si="8"/>
        <v>57648</v>
      </c>
      <c r="D249" s="44">
        <v>3739155</v>
      </c>
    </row>
    <row r="250" spans="1:4" ht="14.1" customHeight="1" x14ac:dyDescent="0.2">
      <c r="A250" s="14" t="s">
        <v>498</v>
      </c>
      <c r="B250" s="60">
        <v>4724025</v>
      </c>
      <c r="C250" s="58">
        <f t="shared" si="8"/>
        <v>-236646</v>
      </c>
      <c r="D250" s="44">
        <v>4487379</v>
      </c>
    </row>
    <row r="251" spans="1:4" ht="14.1" customHeight="1" x14ac:dyDescent="0.2">
      <c r="A251" s="14" t="s">
        <v>308</v>
      </c>
      <c r="B251" s="60">
        <v>2431774</v>
      </c>
      <c r="C251" s="58">
        <f t="shared" si="8"/>
        <v>0</v>
      </c>
      <c r="D251" s="44">
        <v>2431774</v>
      </c>
    </row>
    <row r="252" spans="1:4" ht="14.1" customHeight="1" x14ac:dyDescent="0.2">
      <c r="A252" s="19" t="s">
        <v>80</v>
      </c>
      <c r="B252" s="60">
        <v>3193456</v>
      </c>
      <c r="C252" s="58">
        <f t="shared" si="8"/>
        <v>0</v>
      </c>
      <c r="D252" s="44">
        <v>3193456</v>
      </c>
    </row>
    <row r="253" spans="1:4" ht="14.1" customHeight="1" x14ac:dyDescent="0.2">
      <c r="A253" s="14" t="s">
        <v>183</v>
      </c>
      <c r="B253" s="60">
        <v>16696302</v>
      </c>
      <c r="C253" s="58">
        <f t="shared" si="8"/>
        <v>501004</v>
      </c>
      <c r="D253" s="44">
        <v>17197306</v>
      </c>
    </row>
    <row r="254" spans="1:4" ht="14.1" customHeight="1" x14ac:dyDescent="0.2">
      <c r="A254" s="14" t="s">
        <v>213</v>
      </c>
      <c r="B254" s="60">
        <v>38254974</v>
      </c>
      <c r="C254" s="58">
        <f t="shared" si="8"/>
        <v>658501</v>
      </c>
      <c r="D254" s="44">
        <v>38913475</v>
      </c>
    </row>
    <row r="255" spans="1:4" ht="14.1" customHeight="1" x14ac:dyDescent="0.2">
      <c r="A255" s="14" t="s">
        <v>81</v>
      </c>
      <c r="B255" s="60">
        <v>5830470</v>
      </c>
      <c r="C255" s="58">
        <f t="shared" si="8"/>
        <v>0</v>
      </c>
      <c r="D255" s="44">
        <v>5830470</v>
      </c>
    </row>
    <row r="256" spans="1:4" ht="14.1" customHeight="1" x14ac:dyDescent="0.2">
      <c r="A256" s="14" t="s">
        <v>407</v>
      </c>
      <c r="B256" s="60">
        <v>7389197</v>
      </c>
      <c r="C256" s="58">
        <f t="shared" si="8"/>
        <v>10068</v>
      </c>
      <c r="D256" s="44">
        <v>7399265</v>
      </c>
    </row>
    <row r="257" spans="1:4" ht="14.1" customHeight="1" x14ac:dyDescent="0.2">
      <c r="A257" s="14" t="s">
        <v>294</v>
      </c>
      <c r="B257" s="60">
        <v>4132807</v>
      </c>
      <c r="C257" s="58">
        <f t="shared" si="8"/>
        <v>143363</v>
      </c>
      <c r="D257" s="44">
        <v>4276170</v>
      </c>
    </row>
    <row r="258" spans="1:4" ht="14.1" customHeight="1" x14ac:dyDescent="0.2">
      <c r="A258" s="14" t="s">
        <v>378</v>
      </c>
      <c r="B258" s="60">
        <v>5089524</v>
      </c>
      <c r="C258" s="58">
        <f t="shared" si="8"/>
        <v>237634</v>
      </c>
      <c r="D258" s="44">
        <v>5327158</v>
      </c>
    </row>
    <row r="259" spans="1:4" ht="14.1" customHeight="1" x14ac:dyDescent="0.2">
      <c r="A259" s="14" t="s">
        <v>82</v>
      </c>
      <c r="B259" s="60">
        <v>2292671</v>
      </c>
      <c r="C259" s="58">
        <f t="shared" si="8"/>
        <v>70073</v>
      </c>
      <c r="D259" s="44">
        <v>2362744</v>
      </c>
    </row>
    <row r="260" spans="1:4" ht="14.1" customHeight="1" x14ac:dyDescent="0.2">
      <c r="A260" s="14" t="s">
        <v>214</v>
      </c>
      <c r="B260" s="60">
        <v>2810515</v>
      </c>
      <c r="C260" s="58">
        <f t="shared" si="8"/>
        <v>152513</v>
      </c>
      <c r="D260" s="44">
        <v>2963028</v>
      </c>
    </row>
    <row r="261" spans="1:4" ht="14.1" customHeight="1" x14ac:dyDescent="0.2">
      <c r="A261" s="14" t="s">
        <v>169</v>
      </c>
      <c r="B261" s="60">
        <v>14179312</v>
      </c>
      <c r="C261" s="58">
        <f t="shared" si="8"/>
        <v>120539</v>
      </c>
      <c r="D261" s="44">
        <v>14299851</v>
      </c>
    </row>
    <row r="262" spans="1:4" ht="14.1" customHeight="1" x14ac:dyDescent="0.2">
      <c r="A262" s="14" t="s">
        <v>270</v>
      </c>
      <c r="B262" s="60">
        <v>5260050</v>
      </c>
      <c r="C262" s="58">
        <f t="shared" si="8"/>
        <v>103763</v>
      </c>
      <c r="D262" s="44">
        <v>5363813</v>
      </c>
    </row>
    <row r="263" spans="1:4" ht="14.1" customHeight="1" x14ac:dyDescent="0.2">
      <c r="A263" s="25" t="s">
        <v>499</v>
      </c>
      <c r="B263" s="61">
        <v>8452784</v>
      </c>
      <c r="C263" s="58">
        <f t="shared" si="8"/>
        <v>-230588</v>
      </c>
      <c r="D263" s="48">
        <v>8222196</v>
      </c>
    </row>
    <row r="264" spans="1:4" ht="14.1" customHeight="1" x14ac:dyDescent="0.2">
      <c r="A264" s="14" t="s">
        <v>83</v>
      </c>
      <c r="B264" s="60">
        <v>34017265</v>
      </c>
      <c r="C264" s="58">
        <f t="shared" si="8"/>
        <v>811631</v>
      </c>
      <c r="D264" s="44">
        <v>34828896</v>
      </c>
    </row>
    <row r="265" spans="1:4" ht="24" customHeight="1" x14ac:dyDescent="0.2">
      <c r="A265" s="40" t="s">
        <v>500</v>
      </c>
      <c r="B265" s="61">
        <v>22769837</v>
      </c>
      <c r="C265" s="58">
        <f t="shared" si="8"/>
        <v>-2900</v>
      </c>
      <c r="D265" s="48">
        <v>22766937</v>
      </c>
    </row>
    <row r="266" spans="1:4" ht="14.1" customHeight="1" x14ac:dyDescent="0.2">
      <c r="A266" s="24" t="s">
        <v>501</v>
      </c>
      <c r="B266" s="61">
        <v>4692051</v>
      </c>
      <c r="C266" s="58">
        <f t="shared" si="8"/>
        <v>-560</v>
      </c>
      <c r="D266" s="48">
        <v>4691491</v>
      </c>
    </row>
    <row r="267" spans="1:4" ht="14.1" customHeight="1" x14ac:dyDescent="0.2">
      <c r="A267" s="24" t="s">
        <v>170</v>
      </c>
      <c r="B267" s="61">
        <v>36368432</v>
      </c>
      <c r="C267" s="58">
        <f t="shared" si="8"/>
        <v>111063</v>
      </c>
      <c r="D267" s="48">
        <v>36479495</v>
      </c>
    </row>
    <row r="268" spans="1:4" ht="14.1" customHeight="1" x14ac:dyDescent="0.2">
      <c r="A268" s="14" t="s">
        <v>278</v>
      </c>
      <c r="B268" s="60">
        <v>1770522</v>
      </c>
      <c r="C268" s="58">
        <f t="shared" si="8"/>
        <v>78236</v>
      </c>
      <c r="D268" s="44">
        <v>1848758</v>
      </c>
    </row>
    <row r="269" spans="1:4" ht="14.1" customHeight="1" x14ac:dyDescent="0.2">
      <c r="A269" s="14" t="s">
        <v>379</v>
      </c>
      <c r="B269" s="60">
        <v>2965411</v>
      </c>
      <c r="C269" s="58">
        <f t="shared" si="8"/>
        <v>0</v>
      </c>
      <c r="D269" s="44">
        <v>2965411</v>
      </c>
    </row>
    <row r="270" spans="1:4" ht="14.1" customHeight="1" x14ac:dyDescent="0.2">
      <c r="A270" s="14" t="s">
        <v>171</v>
      </c>
      <c r="B270" s="60">
        <v>26221835</v>
      </c>
      <c r="C270" s="58">
        <f t="shared" si="8"/>
        <v>387182</v>
      </c>
      <c r="D270" s="44">
        <v>26609017</v>
      </c>
    </row>
    <row r="271" spans="1:4" ht="14.1" customHeight="1" x14ac:dyDescent="0.2">
      <c r="A271" s="14" t="s">
        <v>172</v>
      </c>
      <c r="B271" s="60">
        <v>19425924</v>
      </c>
      <c r="C271" s="58">
        <f t="shared" si="8"/>
        <v>139882</v>
      </c>
      <c r="D271" s="44">
        <v>19565806</v>
      </c>
    </row>
    <row r="272" spans="1:4" ht="14.1" customHeight="1" x14ac:dyDescent="0.2">
      <c r="A272" s="14" t="s">
        <v>84</v>
      </c>
      <c r="B272" s="60">
        <v>1758453</v>
      </c>
      <c r="C272" s="58">
        <f t="shared" si="8"/>
        <v>0</v>
      </c>
      <c r="D272" s="44">
        <v>1758453</v>
      </c>
    </row>
    <row r="273" spans="1:4" ht="14.1" customHeight="1" x14ac:dyDescent="0.2">
      <c r="A273" s="14" t="s">
        <v>173</v>
      </c>
      <c r="B273" s="60">
        <v>5641201</v>
      </c>
      <c r="C273" s="58">
        <f t="shared" si="8"/>
        <v>244193</v>
      </c>
      <c r="D273" s="44">
        <v>5885394</v>
      </c>
    </row>
    <row r="274" spans="1:4" ht="14.1" customHeight="1" x14ac:dyDescent="0.2">
      <c r="A274" s="14" t="s">
        <v>262</v>
      </c>
      <c r="B274" s="60">
        <v>3298278</v>
      </c>
      <c r="C274" s="58">
        <f t="shared" si="8"/>
        <v>0</v>
      </c>
      <c r="D274" s="44">
        <v>3298278</v>
      </c>
    </row>
    <row r="275" spans="1:4" ht="14.1" customHeight="1" x14ac:dyDescent="0.2">
      <c r="A275" s="14" t="s">
        <v>502</v>
      </c>
      <c r="B275" s="60">
        <v>4205469</v>
      </c>
      <c r="C275" s="58">
        <f t="shared" si="8"/>
        <v>-73014</v>
      </c>
      <c r="D275" s="44">
        <v>4132455</v>
      </c>
    </row>
    <row r="276" spans="1:4" ht="14.1" customHeight="1" x14ac:dyDescent="0.2">
      <c r="A276" s="14" t="s">
        <v>503</v>
      </c>
      <c r="B276" s="60">
        <v>6891461</v>
      </c>
      <c r="C276" s="58">
        <f t="shared" si="8"/>
        <v>-19353</v>
      </c>
      <c r="D276" s="44">
        <v>6872108</v>
      </c>
    </row>
    <row r="277" spans="1:4" ht="14.1" customHeight="1" x14ac:dyDescent="0.2">
      <c r="A277" s="14" t="s">
        <v>195</v>
      </c>
      <c r="B277" s="60">
        <v>26846998</v>
      </c>
      <c r="C277" s="58">
        <f t="shared" si="8"/>
        <v>581366</v>
      </c>
      <c r="D277" s="44">
        <v>27428364</v>
      </c>
    </row>
    <row r="278" spans="1:4" ht="14.1" customHeight="1" x14ac:dyDescent="0.2">
      <c r="A278" s="14" t="s">
        <v>408</v>
      </c>
      <c r="B278" s="60">
        <v>16031049</v>
      </c>
      <c r="C278" s="58">
        <f t="shared" si="8"/>
        <v>200</v>
      </c>
      <c r="D278" s="44">
        <v>16031249</v>
      </c>
    </row>
    <row r="279" spans="1:4" ht="14.1" customHeight="1" x14ac:dyDescent="0.2">
      <c r="A279" s="14" t="s">
        <v>85</v>
      </c>
      <c r="B279" s="60">
        <v>44051007</v>
      </c>
      <c r="C279" s="58">
        <f t="shared" si="8"/>
        <v>649190</v>
      </c>
      <c r="D279" s="44">
        <v>44700197</v>
      </c>
    </row>
    <row r="280" spans="1:4" ht="14.1" customHeight="1" x14ac:dyDescent="0.2">
      <c r="A280" s="14" t="s">
        <v>215</v>
      </c>
      <c r="B280" s="60">
        <v>45671051</v>
      </c>
      <c r="C280" s="58">
        <f t="shared" si="8"/>
        <v>927808</v>
      </c>
      <c r="D280" s="44">
        <v>46598859</v>
      </c>
    </row>
    <row r="281" spans="1:4" ht="14.1" customHeight="1" x14ac:dyDescent="0.2">
      <c r="A281" s="14" t="s">
        <v>184</v>
      </c>
      <c r="B281" s="60">
        <v>42373562</v>
      </c>
      <c r="C281" s="58">
        <f t="shared" si="8"/>
        <v>199937</v>
      </c>
      <c r="D281" s="44">
        <v>42573499</v>
      </c>
    </row>
    <row r="282" spans="1:4" ht="14.1" customHeight="1" x14ac:dyDescent="0.2">
      <c r="A282" s="14" t="s">
        <v>86</v>
      </c>
      <c r="B282" s="60">
        <v>25000253</v>
      </c>
      <c r="C282" s="58">
        <f t="shared" si="8"/>
        <v>319495</v>
      </c>
      <c r="D282" s="44">
        <v>25319748</v>
      </c>
    </row>
    <row r="283" spans="1:4" ht="14.1" customHeight="1" x14ac:dyDescent="0.2">
      <c r="A283" s="14" t="s">
        <v>174</v>
      </c>
      <c r="B283" s="60">
        <v>41508564</v>
      </c>
      <c r="C283" s="58">
        <f t="shared" si="8"/>
        <v>598235</v>
      </c>
      <c r="D283" s="44">
        <v>42106799</v>
      </c>
    </row>
    <row r="284" spans="1:4" ht="14.1" customHeight="1" x14ac:dyDescent="0.2">
      <c r="A284" s="14" t="s">
        <v>175</v>
      </c>
      <c r="B284" s="60">
        <v>62581500</v>
      </c>
      <c r="C284" s="58">
        <f t="shared" si="8"/>
        <v>154758</v>
      </c>
      <c r="D284" s="44">
        <v>62736258</v>
      </c>
    </row>
    <row r="285" spans="1:4" ht="24" customHeight="1" x14ac:dyDescent="0.2">
      <c r="A285" s="40" t="s">
        <v>255</v>
      </c>
      <c r="B285" s="61">
        <v>68406776</v>
      </c>
      <c r="C285" s="58">
        <f t="shared" si="8"/>
        <v>321466</v>
      </c>
      <c r="D285" s="48">
        <v>68728242</v>
      </c>
    </row>
    <row r="286" spans="1:4" ht="24" customHeight="1" x14ac:dyDescent="0.2">
      <c r="A286" s="40" t="s">
        <v>504</v>
      </c>
      <c r="B286" s="61">
        <v>64330187</v>
      </c>
      <c r="C286" s="58">
        <f t="shared" si="8"/>
        <v>727411</v>
      </c>
      <c r="D286" s="48">
        <v>65057598</v>
      </c>
    </row>
    <row r="287" spans="1:4" ht="24" customHeight="1" x14ac:dyDescent="0.2">
      <c r="A287" s="24" t="s">
        <v>295</v>
      </c>
      <c r="B287" s="61">
        <v>39274333</v>
      </c>
      <c r="C287" s="58">
        <f t="shared" si="8"/>
        <v>0</v>
      </c>
      <c r="D287" s="48">
        <v>39274333</v>
      </c>
    </row>
    <row r="288" spans="1:4" ht="24" customHeight="1" x14ac:dyDescent="0.2">
      <c r="A288" s="25" t="s">
        <v>409</v>
      </c>
      <c r="B288" s="61">
        <v>12226538</v>
      </c>
      <c r="C288" s="58">
        <f t="shared" si="8"/>
        <v>1200</v>
      </c>
      <c r="D288" s="48">
        <v>12227738</v>
      </c>
    </row>
    <row r="289" spans="1:4" ht="14.1" customHeight="1" x14ac:dyDescent="0.2">
      <c r="A289" s="25" t="s">
        <v>410</v>
      </c>
      <c r="B289" s="61">
        <v>8927887</v>
      </c>
      <c r="C289" s="58">
        <f t="shared" si="8"/>
        <v>0</v>
      </c>
      <c r="D289" s="48">
        <v>8927887</v>
      </c>
    </row>
    <row r="290" spans="1:4" ht="14.1" customHeight="1" x14ac:dyDescent="0.2">
      <c r="A290" s="25" t="s">
        <v>411</v>
      </c>
      <c r="B290" s="61">
        <v>26069492</v>
      </c>
      <c r="C290" s="58">
        <f t="shared" si="8"/>
        <v>38432</v>
      </c>
      <c r="D290" s="48">
        <v>26107924</v>
      </c>
    </row>
    <row r="291" spans="1:4" ht="14.1" customHeight="1" x14ac:dyDescent="0.2">
      <c r="A291" s="14" t="s">
        <v>87</v>
      </c>
      <c r="B291" s="60">
        <v>9300925</v>
      </c>
      <c r="C291" s="58">
        <f t="shared" si="8"/>
        <v>269022</v>
      </c>
      <c r="D291" s="44">
        <v>9569947</v>
      </c>
    </row>
    <row r="292" spans="1:4" ht="14.1" customHeight="1" x14ac:dyDescent="0.2">
      <c r="A292" s="14" t="s">
        <v>88</v>
      </c>
      <c r="B292" s="60">
        <v>9887188</v>
      </c>
      <c r="C292" s="58">
        <f t="shared" si="8"/>
        <v>72642</v>
      </c>
      <c r="D292" s="44">
        <v>9959830</v>
      </c>
    </row>
    <row r="293" spans="1:4" ht="14.1" customHeight="1" x14ac:dyDescent="0.2">
      <c r="A293" s="14" t="s">
        <v>89</v>
      </c>
      <c r="B293" s="60">
        <v>17015191</v>
      </c>
      <c r="C293" s="58">
        <f t="shared" si="8"/>
        <v>0</v>
      </c>
      <c r="D293" s="44">
        <v>17015191</v>
      </c>
    </row>
    <row r="294" spans="1:4" ht="14.1" customHeight="1" x14ac:dyDescent="0.2">
      <c r="A294" s="14" t="s">
        <v>90</v>
      </c>
      <c r="B294" s="60">
        <v>3579391</v>
      </c>
      <c r="C294" s="58">
        <f t="shared" si="8"/>
        <v>0</v>
      </c>
      <c r="D294" s="44">
        <v>3579391</v>
      </c>
    </row>
    <row r="295" spans="1:4" ht="14.1" customHeight="1" x14ac:dyDescent="0.2">
      <c r="A295" s="14" t="s">
        <v>296</v>
      </c>
      <c r="B295" s="60">
        <v>3345439</v>
      </c>
      <c r="C295" s="58">
        <f t="shared" si="8"/>
        <v>0</v>
      </c>
      <c r="D295" s="44">
        <v>3345439</v>
      </c>
    </row>
    <row r="296" spans="1:4" ht="14.1" customHeight="1" x14ac:dyDescent="0.2">
      <c r="A296" s="14" t="s">
        <v>91</v>
      </c>
      <c r="B296" s="60">
        <v>16116384</v>
      </c>
      <c r="C296" s="58">
        <f t="shared" si="8"/>
        <v>69559</v>
      </c>
      <c r="D296" s="44">
        <v>16185943</v>
      </c>
    </row>
    <row r="297" spans="1:4" ht="14.1" customHeight="1" x14ac:dyDescent="0.2">
      <c r="A297" s="14" t="s">
        <v>297</v>
      </c>
      <c r="B297" s="60">
        <v>14309263</v>
      </c>
      <c r="C297" s="58">
        <f t="shared" si="8"/>
        <v>336748</v>
      </c>
      <c r="D297" s="44">
        <v>14646011</v>
      </c>
    </row>
    <row r="298" spans="1:4" ht="14.1" customHeight="1" x14ac:dyDescent="0.2">
      <c r="A298" s="14" t="s">
        <v>203</v>
      </c>
      <c r="B298" s="60">
        <v>26128543</v>
      </c>
      <c r="C298" s="58">
        <f t="shared" ref="C298:C311" si="9">D298-B298</f>
        <v>478574</v>
      </c>
      <c r="D298" s="44">
        <v>26607117</v>
      </c>
    </row>
    <row r="299" spans="1:4" ht="14.1" customHeight="1" x14ac:dyDescent="0.2">
      <c r="A299" s="14" t="s">
        <v>216</v>
      </c>
      <c r="B299" s="60">
        <v>5497871</v>
      </c>
      <c r="C299" s="58">
        <f t="shared" si="9"/>
        <v>37975</v>
      </c>
      <c r="D299" s="44">
        <v>5535846</v>
      </c>
    </row>
    <row r="300" spans="1:4" ht="14.1" customHeight="1" x14ac:dyDescent="0.2">
      <c r="A300" s="14" t="s">
        <v>298</v>
      </c>
      <c r="B300" s="60">
        <v>1931693</v>
      </c>
      <c r="C300" s="58">
        <f t="shared" si="9"/>
        <v>0</v>
      </c>
      <c r="D300" s="44">
        <v>1931693</v>
      </c>
    </row>
    <row r="301" spans="1:4" ht="14.1" customHeight="1" x14ac:dyDescent="0.2">
      <c r="A301" s="14" t="s">
        <v>299</v>
      </c>
      <c r="B301" s="60">
        <v>12826769</v>
      </c>
      <c r="C301" s="58">
        <f t="shared" si="9"/>
        <v>379893</v>
      </c>
      <c r="D301" s="44">
        <v>13206662</v>
      </c>
    </row>
    <row r="302" spans="1:4" ht="14.1" customHeight="1" x14ac:dyDescent="0.2">
      <c r="A302" s="14" t="s">
        <v>244</v>
      </c>
      <c r="B302" s="60">
        <v>1814102</v>
      </c>
      <c r="C302" s="58">
        <f t="shared" si="9"/>
        <v>0</v>
      </c>
      <c r="D302" s="44">
        <v>1814102</v>
      </c>
    </row>
    <row r="303" spans="1:4" ht="14.1" customHeight="1" x14ac:dyDescent="0.2">
      <c r="A303" s="14" t="s">
        <v>309</v>
      </c>
      <c r="B303" s="60">
        <v>4928590</v>
      </c>
      <c r="C303" s="58">
        <f t="shared" si="9"/>
        <v>2960</v>
      </c>
      <c r="D303" s="44">
        <v>4931550</v>
      </c>
    </row>
    <row r="304" spans="1:4" ht="14.1" customHeight="1" x14ac:dyDescent="0.2">
      <c r="A304" s="14" t="s">
        <v>176</v>
      </c>
      <c r="B304" s="60">
        <v>29207187</v>
      </c>
      <c r="C304" s="58">
        <f t="shared" si="9"/>
        <v>700593</v>
      </c>
      <c r="D304" s="44">
        <v>29907780</v>
      </c>
    </row>
    <row r="305" spans="1:4" ht="14.1" customHeight="1" x14ac:dyDescent="0.2">
      <c r="A305" s="14" t="s">
        <v>177</v>
      </c>
      <c r="B305" s="60">
        <v>1887059</v>
      </c>
      <c r="C305" s="58">
        <f t="shared" si="9"/>
        <v>45955</v>
      </c>
      <c r="D305" s="44">
        <v>1933014</v>
      </c>
    </row>
    <row r="306" spans="1:4" ht="14.1" customHeight="1" x14ac:dyDescent="0.2">
      <c r="A306" s="14" t="s">
        <v>126</v>
      </c>
      <c r="B306" s="60">
        <v>1854187</v>
      </c>
      <c r="C306" s="58">
        <f t="shared" si="9"/>
        <v>88527</v>
      </c>
      <c r="D306" s="44">
        <v>1942714</v>
      </c>
    </row>
    <row r="307" spans="1:4" ht="14.1" customHeight="1" x14ac:dyDescent="0.2">
      <c r="A307" s="14" t="s">
        <v>92</v>
      </c>
      <c r="B307" s="60">
        <v>1872949</v>
      </c>
      <c r="C307" s="58">
        <f t="shared" si="9"/>
        <v>0</v>
      </c>
      <c r="D307" s="44">
        <v>1872949</v>
      </c>
    </row>
    <row r="308" spans="1:4" ht="14.1" customHeight="1" x14ac:dyDescent="0.2">
      <c r="A308" s="14" t="s">
        <v>188</v>
      </c>
      <c r="B308" s="60">
        <v>25857650</v>
      </c>
      <c r="C308" s="58">
        <f t="shared" si="9"/>
        <v>165268</v>
      </c>
      <c r="D308" s="44">
        <v>26022918</v>
      </c>
    </row>
    <row r="309" spans="1:4" ht="14.1" customHeight="1" x14ac:dyDescent="0.2">
      <c r="A309" s="14" t="s">
        <v>300</v>
      </c>
      <c r="B309" s="60">
        <v>5596616</v>
      </c>
      <c r="C309" s="58">
        <f t="shared" si="9"/>
        <v>118995</v>
      </c>
      <c r="D309" s="44">
        <v>5715611</v>
      </c>
    </row>
    <row r="310" spans="1:4" ht="14.1" customHeight="1" x14ac:dyDescent="0.2">
      <c r="A310" s="14" t="s">
        <v>207</v>
      </c>
      <c r="B310" s="60">
        <v>9057672</v>
      </c>
      <c r="C310" s="58">
        <f t="shared" si="9"/>
        <v>238943</v>
      </c>
      <c r="D310" s="44">
        <v>9296615</v>
      </c>
    </row>
    <row r="311" spans="1:4" ht="14.1" customHeight="1" thickBot="1" x14ac:dyDescent="0.25">
      <c r="A311" s="28" t="s">
        <v>380</v>
      </c>
      <c r="B311" s="62">
        <v>1922208</v>
      </c>
      <c r="C311" s="58">
        <f t="shared" si="9"/>
        <v>0</v>
      </c>
      <c r="D311" s="46">
        <v>1922208</v>
      </c>
    </row>
    <row r="312" spans="1:4" ht="14.1" customHeight="1" thickBot="1" x14ac:dyDescent="0.25">
      <c r="A312" s="12" t="s">
        <v>29</v>
      </c>
      <c r="B312" s="63">
        <f>SUM(B234:B311)</f>
        <v>1133811283</v>
      </c>
      <c r="C312" s="66">
        <f>SUM(C234:C311)</f>
        <v>13261589</v>
      </c>
      <c r="D312" s="47">
        <f>SUM(D234:D311)</f>
        <v>1147072872</v>
      </c>
    </row>
    <row r="313" spans="1:4" ht="14.1" customHeight="1" thickBot="1" x14ac:dyDescent="0.25">
      <c r="A313" s="7"/>
    </row>
    <row r="314" spans="1:4" ht="14.1" customHeight="1" thickBot="1" x14ac:dyDescent="0.25">
      <c r="A314" s="27" t="s">
        <v>5</v>
      </c>
      <c r="B314" s="65">
        <f>B230+B312</f>
        <v>1251907206</v>
      </c>
      <c r="C314" s="67">
        <f>C230+C312</f>
        <v>15910488</v>
      </c>
      <c r="D314" s="45">
        <f>D230+D312</f>
        <v>1267817694</v>
      </c>
    </row>
    <row r="315" spans="1:4" ht="14.1" customHeight="1" x14ac:dyDescent="0.2">
      <c r="A315" s="6"/>
      <c r="B315" s="6"/>
      <c r="C315" s="6"/>
      <c r="D315" s="26"/>
    </row>
    <row r="316" spans="1:4" ht="14.1" customHeight="1" x14ac:dyDescent="0.2">
      <c r="A316" s="6" t="s">
        <v>6</v>
      </c>
      <c r="B316" s="6"/>
      <c r="C316" s="6"/>
    </row>
    <row r="317" spans="1:4" ht="14.1" customHeight="1" x14ac:dyDescent="0.2">
      <c r="A317" s="7"/>
      <c r="B317" s="7"/>
      <c r="C317" s="7"/>
    </row>
    <row r="318" spans="1:4" ht="14.1" customHeight="1" thickBot="1" x14ac:dyDescent="0.25">
      <c r="A318" s="6" t="s">
        <v>17</v>
      </c>
      <c r="B318" s="6"/>
      <c r="C318" s="6"/>
      <c r="D318" s="37" t="s">
        <v>231</v>
      </c>
    </row>
    <row r="319" spans="1:4" ht="45" customHeight="1" thickBot="1" x14ac:dyDescent="0.25">
      <c r="A319" s="9" t="s">
        <v>36</v>
      </c>
      <c r="B319" s="56" t="s">
        <v>427</v>
      </c>
      <c r="C319" s="56" t="s">
        <v>428</v>
      </c>
      <c r="D319" s="55" t="s">
        <v>429</v>
      </c>
    </row>
    <row r="320" spans="1:4" ht="14.1" customHeight="1" x14ac:dyDescent="0.2">
      <c r="A320" s="18" t="s">
        <v>327</v>
      </c>
      <c r="B320" s="60">
        <v>24997097</v>
      </c>
      <c r="C320" s="64">
        <f t="shared" ref="C320:C351" si="10">D320-B320</f>
        <v>721334</v>
      </c>
      <c r="D320" s="44">
        <v>25718431</v>
      </c>
    </row>
    <row r="321" spans="1:4" ht="14.1" customHeight="1" x14ac:dyDescent="0.2">
      <c r="A321" s="20" t="s">
        <v>328</v>
      </c>
      <c r="B321" s="60">
        <v>5546809</v>
      </c>
      <c r="C321" s="58">
        <f t="shared" si="10"/>
        <v>3996</v>
      </c>
      <c r="D321" s="44">
        <v>5550805</v>
      </c>
    </row>
    <row r="322" spans="1:4" ht="14.1" customHeight="1" x14ac:dyDescent="0.2">
      <c r="A322" s="20" t="s">
        <v>301</v>
      </c>
      <c r="B322" s="60">
        <v>2518896</v>
      </c>
      <c r="C322" s="58">
        <f t="shared" si="10"/>
        <v>0</v>
      </c>
      <c r="D322" s="44">
        <v>2518896</v>
      </c>
    </row>
    <row r="323" spans="1:4" ht="14.1" customHeight="1" x14ac:dyDescent="0.2">
      <c r="A323" s="20" t="s">
        <v>93</v>
      </c>
      <c r="B323" s="60">
        <v>2115371</v>
      </c>
      <c r="C323" s="58">
        <f t="shared" si="10"/>
        <v>0</v>
      </c>
      <c r="D323" s="44">
        <v>2115371</v>
      </c>
    </row>
    <row r="324" spans="1:4" ht="14.1" customHeight="1" x14ac:dyDescent="0.2">
      <c r="A324" s="20" t="s">
        <v>329</v>
      </c>
      <c r="B324" s="60">
        <v>5698259</v>
      </c>
      <c r="C324" s="58">
        <f t="shared" si="10"/>
        <v>0</v>
      </c>
      <c r="D324" s="44">
        <v>5698259</v>
      </c>
    </row>
    <row r="325" spans="1:4" ht="14.1" customHeight="1" x14ac:dyDescent="0.2">
      <c r="A325" s="20" t="s">
        <v>412</v>
      </c>
      <c r="B325" s="60">
        <v>7196951</v>
      </c>
      <c r="C325" s="58">
        <f t="shared" si="10"/>
        <v>118295</v>
      </c>
      <c r="D325" s="44">
        <v>7315246</v>
      </c>
    </row>
    <row r="326" spans="1:4" ht="14.1" customHeight="1" x14ac:dyDescent="0.2">
      <c r="A326" s="20" t="s">
        <v>413</v>
      </c>
      <c r="B326" s="60">
        <v>6036591</v>
      </c>
      <c r="C326" s="58">
        <f t="shared" si="10"/>
        <v>0</v>
      </c>
      <c r="D326" s="44">
        <v>6036591</v>
      </c>
    </row>
    <row r="327" spans="1:4" ht="14.1" customHeight="1" x14ac:dyDescent="0.2">
      <c r="A327" s="20" t="s">
        <v>330</v>
      </c>
      <c r="B327" s="60">
        <v>21624970</v>
      </c>
      <c r="C327" s="58">
        <f t="shared" si="10"/>
        <v>157121</v>
      </c>
      <c r="D327" s="44">
        <v>21782091</v>
      </c>
    </row>
    <row r="328" spans="1:4" ht="14.1" customHeight="1" x14ac:dyDescent="0.2">
      <c r="A328" s="20" t="s">
        <v>381</v>
      </c>
      <c r="B328" s="60">
        <v>47504629</v>
      </c>
      <c r="C328" s="58">
        <f t="shared" si="10"/>
        <v>127258</v>
      </c>
      <c r="D328" s="44">
        <v>47631887</v>
      </c>
    </row>
    <row r="329" spans="1:4" ht="14.1" customHeight="1" x14ac:dyDescent="0.2">
      <c r="A329" s="20" t="s">
        <v>331</v>
      </c>
      <c r="B329" s="60">
        <v>40616189</v>
      </c>
      <c r="C329" s="58">
        <f t="shared" si="10"/>
        <v>386226</v>
      </c>
      <c r="D329" s="44">
        <v>41002415</v>
      </c>
    </row>
    <row r="330" spans="1:4" ht="14.1" customHeight="1" x14ac:dyDescent="0.2">
      <c r="A330" s="20" t="s">
        <v>332</v>
      </c>
      <c r="B330" s="60">
        <v>44657132</v>
      </c>
      <c r="C330" s="58">
        <f t="shared" si="10"/>
        <v>299799</v>
      </c>
      <c r="D330" s="44">
        <v>44956931</v>
      </c>
    </row>
    <row r="331" spans="1:4" ht="14.1" customHeight="1" x14ac:dyDescent="0.2">
      <c r="A331" s="20" t="s">
        <v>217</v>
      </c>
      <c r="B331" s="60">
        <v>3858240</v>
      </c>
      <c r="C331" s="58">
        <f t="shared" si="10"/>
        <v>59808</v>
      </c>
      <c r="D331" s="44">
        <v>3918048</v>
      </c>
    </row>
    <row r="332" spans="1:4" ht="14.1" customHeight="1" x14ac:dyDescent="0.2">
      <c r="A332" s="20" t="s">
        <v>94</v>
      </c>
      <c r="B332" s="60">
        <v>3824775</v>
      </c>
      <c r="C332" s="58">
        <f t="shared" si="10"/>
        <v>3400</v>
      </c>
      <c r="D332" s="44">
        <v>3828175</v>
      </c>
    </row>
    <row r="333" spans="1:4" ht="14.1" customHeight="1" x14ac:dyDescent="0.2">
      <c r="A333" s="38" t="s">
        <v>382</v>
      </c>
      <c r="B333" s="61">
        <v>3453617</v>
      </c>
      <c r="C333" s="58">
        <f t="shared" si="10"/>
        <v>437869</v>
      </c>
      <c r="D333" s="48">
        <v>3891486</v>
      </c>
    </row>
    <row r="334" spans="1:4" ht="14.1" customHeight="1" x14ac:dyDescent="0.2">
      <c r="A334" s="20" t="s">
        <v>95</v>
      </c>
      <c r="B334" s="60">
        <v>17791269</v>
      </c>
      <c r="C334" s="58">
        <f t="shared" si="10"/>
        <v>117468</v>
      </c>
      <c r="D334" s="44">
        <v>17908737</v>
      </c>
    </row>
    <row r="335" spans="1:4" ht="14.1" customHeight="1" x14ac:dyDescent="0.2">
      <c r="A335" s="20" t="s">
        <v>310</v>
      </c>
      <c r="B335" s="60">
        <v>1785395</v>
      </c>
      <c r="C335" s="58">
        <f t="shared" si="10"/>
        <v>0</v>
      </c>
      <c r="D335" s="44">
        <v>1785395</v>
      </c>
    </row>
    <row r="336" spans="1:4" ht="14.1" customHeight="1" x14ac:dyDescent="0.2">
      <c r="A336" s="20" t="s">
        <v>333</v>
      </c>
      <c r="B336" s="60">
        <v>4304400</v>
      </c>
      <c r="C336" s="58">
        <f t="shared" si="10"/>
        <v>2128</v>
      </c>
      <c r="D336" s="44">
        <v>4306528</v>
      </c>
    </row>
    <row r="337" spans="1:4" ht="14.1" customHeight="1" x14ac:dyDescent="0.2">
      <c r="A337" s="20" t="s">
        <v>334</v>
      </c>
      <c r="B337" s="60">
        <v>3811503</v>
      </c>
      <c r="C337" s="58">
        <f t="shared" si="10"/>
        <v>269155</v>
      </c>
      <c r="D337" s="44">
        <v>4080658</v>
      </c>
    </row>
    <row r="338" spans="1:4" ht="14.1" customHeight="1" x14ac:dyDescent="0.2">
      <c r="A338" s="20" t="s">
        <v>271</v>
      </c>
      <c r="B338" s="60">
        <v>1785178</v>
      </c>
      <c r="C338" s="58">
        <f t="shared" si="10"/>
        <v>0</v>
      </c>
      <c r="D338" s="44">
        <v>1785178</v>
      </c>
    </row>
    <row r="339" spans="1:4" ht="14.1" customHeight="1" x14ac:dyDescent="0.2">
      <c r="A339" s="20" t="s">
        <v>475</v>
      </c>
      <c r="B339" s="60">
        <v>4932641</v>
      </c>
      <c r="C339" s="58">
        <f t="shared" si="10"/>
        <v>-71994</v>
      </c>
      <c r="D339" s="44">
        <v>4860647</v>
      </c>
    </row>
    <row r="340" spans="1:4" ht="14.1" customHeight="1" x14ac:dyDescent="0.2">
      <c r="A340" s="20" t="s">
        <v>335</v>
      </c>
      <c r="B340" s="60">
        <v>7264371</v>
      </c>
      <c r="C340" s="58">
        <f t="shared" si="10"/>
        <v>101472</v>
      </c>
      <c r="D340" s="44">
        <v>7365843</v>
      </c>
    </row>
    <row r="341" spans="1:4" ht="14.1" customHeight="1" x14ac:dyDescent="0.2">
      <c r="A341" s="20" t="s">
        <v>311</v>
      </c>
      <c r="B341" s="60">
        <v>2048030</v>
      </c>
      <c r="C341" s="58">
        <f t="shared" si="10"/>
        <v>951551</v>
      </c>
      <c r="D341" s="44">
        <v>2999581</v>
      </c>
    </row>
    <row r="342" spans="1:4" ht="14.1" customHeight="1" x14ac:dyDescent="0.2">
      <c r="A342" s="20" t="s">
        <v>336</v>
      </c>
      <c r="B342" s="60">
        <v>4679956</v>
      </c>
      <c r="C342" s="58">
        <f t="shared" si="10"/>
        <v>2960</v>
      </c>
      <c r="D342" s="44">
        <v>4682916</v>
      </c>
    </row>
    <row r="343" spans="1:4" ht="14.1" customHeight="1" x14ac:dyDescent="0.2">
      <c r="A343" s="20" t="s">
        <v>337</v>
      </c>
      <c r="B343" s="60">
        <v>1704118</v>
      </c>
      <c r="C343" s="58">
        <f t="shared" si="10"/>
        <v>0</v>
      </c>
      <c r="D343" s="44">
        <v>1704118</v>
      </c>
    </row>
    <row r="344" spans="1:4" ht="14.1" customHeight="1" x14ac:dyDescent="0.2">
      <c r="A344" s="20" t="s">
        <v>338</v>
      </c>
      <c r="B344" s="60">
        <v>11958249</v>
      </c>
      <c r="C344" s="58">
        <f t="shared" si="10"/>
        <v>305037</v>
      </c>
      <c r="D344" s="44">
        <v>12263286</v>
      </c>
    </row>
    <row r="345" spans="1:4" ht="14.1" customHeight="1" x14ac:dyDescent="0.2">
      <c r="A345" s="20" t="s">
        <v>272</v>
      </c>
      <c r="B345" s="60">
        <v>2403750</v>
      </c>
      <c r="C345" s="58">
        <f t="shared" si="10"/>
        <v>0</v>
      </c>
      <c r="D345" s="44">
        <v>2403750</v>
      </c>
    </row>
    <row r="346" spans="1:4" ht="14.1" customHeight="1" x14ac:dyDescent="0.2">
      <c r="A346" s="20" t="s">
        <v>339</v>
      </c>
      <c r="B346" s="60">
        <v>11590644</v>
      </c>
      <c r="C346" s="58">
        <f t="shared" si="10"/>
        <v>131260</v>
      </c>
      <c r="D346" s="44">
        <v>11721904</v>
      </c>
    </row>
    <row r="347" spans="1:4" ht="14.1" customHeight="1" x14ac:dyDescent="0.2">
      <c r="A347" s="20" t="s">
        <v>340</v>
      </c>
      <c r="B347" s="60">
        <v>15763998</v>
      </c>
      <c r="C347" s="58">
        <f t="shared" si="10"/>
        <v>247914</v>
      </c>
      <c r="D347" s="44">
        <v>16011912</v>
      </c>
    </row>
    <row r="348" spans="1:4" ht="14.1" customHeight="1" x14ac:dyDescent="0.2">
      <c r="A348" s="20" t="s">
        <v>312</v>
      </c>
      <c r="B348" s="60">
        <v>1890204</v>
      </c>
      <c r="C348" s="58">
        <f t="shared" si="10"/>
        <v>0</v>
      </c>
      <c r="D348" s="44">
        <v>1890204</v>
      </c>
    </row>
    <row r="349" spans="1:4" ht="14.1" customHeight="1" x14ac:dyDescent="0.2">
      <c r="A349" s="20" t="s">
        <v>341</v>
      </c>
      <c r="B349" s="60">
        <v>3666673</v>
      </c>
      <c r="C349" s="58">
        <f t="shared" si="10"/>
        <v>0</v>
      </c>
      <c r="D349" s="44">
        <v>3666673</v>
      </c>
    </row>
    <row r="350" spans="1:4" ht="14.1" customHeight="1" x14ac:dyDescent="0.2">
      <c r="A350" s="20" t="s">
        <v>383</v>
      </c>
      <c r="B350" s="60">
        <v>8896195</v>
      </c>
      <c r="C350" s="58">
        <f t="shared" si="10"/>
        <v>114988</v>
      </c>
      <c r="D350" s="44">
        <v>9011183</v>
      </c>
    </row>
    <row r="351" spans="1:4" ht="14.1" customHeight="1" thickBot="1" x14ac:dyDescent="0.25">
      <c r="A351" s="32" t="s">
        <v>342</v>
      </c>
      <c r="B351" s="62">
        <v>18273427</v>
      </c>
      <c r="C351" s="58">
        <f t="shared" si="10"/>
        <v>488834</v>
      </c>
      <c r="D351" s="46">
        <v>18762261</v>
      </c>
    </row>
    <row r="352" spans="1:4" ht="14.1" customHeight="1" thickBot="1" x14ac:dyDescent="0.25">
      <c r="A352" s="12" t="s">
        <v>30</v>
      </c>
      <c r="B352" s="63">
        <f>SUM(B320:B351)</f>
        <v>344199527</v>
      </c>
      <c r="C352" s="66">
        <f>SUM(C320:C351)</f>
        <v>4975879</v>
      </c>
      <c r="D352" s="47">
        <f>SUM(D320:D351)</f>
        <v>349175406</v>
      </c>
    </row>
    <row r="353" spans="1:4" ht="14.1" customHeight="1" x14ac:dyDescent="0.2">
      <c r="A353" s="6"/>
      <c r="B353" s="6"/>
      <c r="C353" s="6"/>
    </row>
    <row r="354" spans="1:4" ht="14.1" customHeight="1" thickBot="1" x14ac:dyDescent="0.25">
      <c r="A354" s="6" t="s">
        <v>18</v>
      </c>
      <c r="B354" s="6"/>
      <c r="C354" s="6"/>
      <c r="D354" s="37" t="s">
        <v>231</v>
      </c>
    </row>
    <row r="355" spans="1:4" ht="45" customHeight="1" thickBot="1" x14ac:dyDescent="0.25">
      <c r="A355" s="9" t="s">
        <v>36</v>
      </c>
      <c r="B355" s="56" t="s">
        <v>427</v>
      </c>
      <c r="C355" s="56" t="s">
        <v>428</v>
      </c>
      <c r="D355" s="55" t="s">
        <v>429</v>
      </c>
    </row>
    <row r="356" spans="1:4" ht="14.1" customHeight="1" x14ac:dyDescent="0.2">
      <c r="A356" s="14" t="s">
        <v>343</v>
      </c>
      <c r="B356" s="60">
        <v>6822677</v>
      </c>
      <c r="C356" s="64">
        <f t="shared" ref="C356:C366" si="11">D356-B356</f>
        <v>144634</v>
      </c>
      <c r="D356" s="44">
        <v>6967311</v>
      </c>
    </row>
    <row r="357" spans="1:4" ht="14.1" customHeight="1" x14ac:dyDescent="0.2">
      <c r="A357" s="20" t="s">
        <v>344</v>
      </c>
      <c r="B357" s="60">
        <v>4425082</v>
      </c>
      <c r="C357" s="58">
        <f t="shared" si="11"/>
        <v>2804</v>
      </c>
      <c r="D357" s="44">
        <v>4427886</v>
      </c>
    </row>
    <row r="358" spans="1:4" ht="14.1" customHeight="1" x14ac:dyDescent="0.2">
      <c r="A358" s="20" t="s">
        <v>476</v>
      </c>
      <c r="B358" s="60">
        <v>10617687</v>
      </c>
      <c r="C358" s="58">
        <f t="shared" si="11"/>
        <v>-125938</v>
      </c>
      <c r="D358" s="44">
        <v>10491749</v>
      </c>
    </row>
    <row r="359" spans="1:4" ht="24" customHeight="1" x14ac:dyDescent="0.2">
      <c r="A359" s="35" t="s">
        <v>345</v>
      </c>
      <c r="B359" s="61">
        <v>26241221</v>
      </c>
      <c r="C359" s="58">
        <f t="shared" si="11"/>
        <v>191978</v>
      </c>
      <c r="D359" s="48">
        <v>26433199</v>
      </c>
    </row>
    <row r="360" spans="1:4" ht="14.1" customHeight="1" x14ac:dyDescent="0.2">
      <c r="A360" s="20" t="s">
        <v>218</v>
      </c>
      <c r="B360" s="60">
        <v>28479792</v>
      </c>
      <c r="C360" s="58">
        <f t="shared" si="11"/>
        <v>211975</v>
      </c>
      <c r="D360" s="44">
        <v>28691767</v>
      </c>
    </row>
    <row r="361" spans="1:4" ht="14.1" customHeight="1" x14ac:dyDescent="0.2">
      <c r="A361" s="20" t="s">
        <v>384</v>
      </c>
      <c r="B361" s="60">
        <v>7688562</v>
      </c>
      <c r="C361" s="58">
        <f t="shared" si="11"/>
        <v>8413</v>
      </c>
      <c r="D361" s="44">
        <v>7696975</v>
      </c>
    </row>
    <row r="362" spans="1:4" ht="14.1" customHeight="1" x14ac:dyDescent="0.2">
      <c r="A362" s="35" t="s">
        <v>477</v>
      </c>
      <c r="B362" s="61">
        <v>15184688</v>
      </c>
      <c r="C362" s="58">
        <f t="shared" si="11"/>
        <v>-112424</v>
      </c>
      <c r="D362" s="48">
        <v>15072264</v>
      </c>
    </row>
    <row r="363" spans="1:4" ht="14.1" customHeight="1" x14ac:dyDescent="0.2">
      <c r="A363" s="20" t="s">
        <v>414</v>
      </c>
      <c r="B363" s="60">
        <v>27764421</v>
      </c>
      <c r="C363" s="58">
        <f t="shared" si="11"/>
        <v>177863</v>
      </c>
      <c r="D363" s="44">
        <v>27942284</v>
      </c>
    </row>
    <row r="364" spans="1:4" ht="14.1" customHeight="1" x14ac:dyDescent="0.2">
      <c r="A364" s="20" t="s">
        <v>346</v>
      </c>
      <c r="B364" s="60">
        <v>16140961</v>
      </c>
      <c r="C364" s="58">
        <f t="shared" si="11"/>
        <v>496807</v>
      </c>
      <c r="D364" s="44">
        <v>16637768</v>
      </c>
    </row>
    <row r="365" spans="1:4" ht="14.1" customHeight="1" x14ac:dyDescent="0.2">
      <c r="A365" s="20" t="s">
        <v>347</v>
      </c>
      <c r="B365" s="60">
        <v>5494246</v>
      </c>
      <c r="C365" s="58">
        <f t="shared" si="11"/>
        <v>259304</v>
      </c>
      <c r="D365" s="44">
        <v>5753550</v>
      </c>
    </row>
    <row r="366" spans="1:4" ht="14.1" customHeight="1" thickBot="1" x14ac:dyDescent="0.25">
      <c r="A366" s="32" t="s">
        <v>313</v>
      </c>
      <c r="B366" s="62">
        <v>4425994</v>
      </c>
      <c r="C366" s="58">
        <f t="shared" si="11"/>
        <v>300</v>
      </c>
      <c r="D366" s="46">
        <v>4426294</v>
      </c>
    </row>
    <row r="367" spans="1:4" ht="14.1" customHeight="1" thickBot="1" x14ac:dyDescent="0.25">
      <c r="A367" s="12" t="s">
        <v>31</v>
      </c>
      <c r="B367" s="63">
        <f>SUM(B356:B366)</f>
        <v>153285331</v>
      </c>
      <c r="C367" s="66">
        <f>SUM(C356:C366)</f>
        <v>1255716</v>
      </c>
      <c r="D367" s="47">
        <f>SUM(D356:D366)</f>
        <v>154541047</v>
      </c>
    </row>
    <row r="368" spans="1:4" ht="14.1" customHeight="1" x14ac:dyDescent="0.2">
      <c r="A368" s="7"/>
      <c r="B368" s="7"/>
      <c r="C368" s="7"/>
    </row>
    <row r="369" spans="1:4" ht="14.1" customHeight="1" thickBot="1" x14ac:dyDescent="0.25">
      <c r="A369" s="6" t="s">
        <v>19</v>
      </c>
      <c r="B369" s="6"/>
      <c r="C369" s="6"/>
      <c r="D369" s="37" t="s">
        <v>231</v>
      </c>
    </row>
    <row r="370" spans="1:4" ht="45" customHeight="1" thickBot="1" x14ac:dyDescent="0.25">
      <c r="A370" s="9" t="s">
        <v>36</v>
      </c>
      <c r="B370" s="56" t="s">
        <v>427</v>
      </c>
      <c r="C370" s="56" t="s">
        <v>428</v>
      </c>
      <c r="D370" s="55" t="s">
        <v>429</v>
      </c>
    </row>
    <row r="371" spans="1:4" ht="14.1" customHeight="1" x14ac:dyDescent="0.2">
      <c r="A371" s="43" t="s">
        <v>348</v>
      </c>
      <c r="B371" s="60">
        <v>4045891</v>
      </c>
      <c r="C371" s="64">
        <f t="shared" ref="C371:C428" si="12">D371-B371</f>
        <v>224069</v>
      </c>
      <c r="D371" s="44">
        <v>4269960</v>
      </c>
    </row>
    <row r="372" spans="1:4" ht="14.1" customHeight="1" x14ac:dyDescent="0.2">
      <c r="A372" s="20" t="s">
        <v>478</v>
      </c>
      <c r="B372" s="60">
        <v>2829141</v>
      </c>
      <c r="C372" s="58">
        <f t="shared" si="12"/>
        <v>-153726</v>
      </c>
      <c r="D372" s="44">
        <v>2675415</v>
      </c>
    </row>
    <row r="373" spans="1:4" ht="14.1" customHeight="1" x14ac:dyDescent="0.2">
      <c r="A373" s="20" t="s">
        <v>96</v>
      </c>
      <c r="B373" s="60">
        <v>3164735</v>
      </c>
      <c r="C373" s="58">
        <f t="shared" si="12"/>
        <v>0</v>
      </c>
      <c r="D373" s="44">
        <v>3164735</v>
      </c>
    </row>
    <row r="374" spans="1:4" ht="14.1" customHeight="1" x14ac:dyDescent="0.2">
      <c r="A374" s="20" t="s">
        <v>245</v>
      </c>
      <c r="B374" s="60">
        <v>6117829</v>
      </c>
      <c r="C374" s="58">
        <f t="shared" si="12"/>
        <v>207650</v>
      </c>
      <c r="D374" s="44">
        <v>6325479</v>
      </c>
    </row>
    <row r="375" spans="1:4" ht="14.1" customHeight="1" x14ac:dyDescent="0.2">
      <c r="A375" s="20" t="s">
        <v>97</v>
      </c>
      <c r="B375" s="60">
        <v>8182295</v>
      </c>
      <c r="C375" s="58">
        <f t="shared" si="12"/>
        <v>59465</v>
      </c>
      <c r="D375" s="44">
        <v>8241760</v>
      </c>
    </row>
    <row r="376" spans="1:4" ht="14.1" customHeight="1" x14ac:dyDescent="0.2">
      <c r="A376" s="20" t="s">
        <v>219</v>
      </c>
      <c r="B376" s="60">
        <v>15059456</v>
      </c>
      <c r="C376" s="58">
        <f t="shared" si="12"/>
        <v>292233</v>
      </c>
      <c r="D376" s="44">
        <v>15351689</v>
      </c>
    </row>
    <row r="377" spans="1:4" ht="14.1" customHeight="1" x14ac:dyDescent="0.2">
      <c r="A377" s="20" t="s">
        <v>98</v>
      </c>
      <c r="B377" s="60">
        <v>2208564</v>
      </c>
      <c r="C377" s="58">
        <f t="shared" si="12"/>
        <v>264427</v>
      </c>
      <c r="D377" s="44">
        <v>2472991</v>
      </c>
    </row>
    <row r="378" spans="1:4" ht="14.1" customHeight="1" x14ac:dyDescent="0.2">
      <c r="A378" s="20" t="s">
        <v>415</v>
      </c>
      <c r="B378" s="60">
        <v>2050762</v>
      </c>
      <c r="C378" s="58">
        <f t="shared" si="12"/>
        <v>7469</v>
      </c>
      <c r="D378" s="44">
        <v>2058231</v>
      </c>
    </row>
    <row r="379" spans="1:4" ht="14.1" customHeight="1" x14ac:dyDescent="0.2">
      <c r="A379" s="20" t="s">
        <v>349</v>
      </c>
      <c r="B379" s="60">
        <v>5420534</v>
      </c>
      <c r="C379" s="58">
        <f t="shared" si="12"/>
        <v>72901</v>
      </c>
      <c r="D379" s="44">
        <v>5493435</v>
      </c>
    </row>
    <row r="380" spans="1:4" ht="14.1" customHeight="1" x14ac:dyDescent="0.2">
      <c r="A380" s="20" t="s">
        <v>185</v>
      </c>
      <c r="B380" s="60">
        <v>17167170</v>
      </c>
      <c r="C380" s="58">
        <f t="shared" si="12"/>
        <v>257068</v>
      </c>
      <c r="D380" s="44">
        <v>17424238</v>
      </c>
    </row>
    <row r="381" spans="1:4" ht="14.1" customHeight="1" x14ac:dyDescent="0.2">
      <c r="A381" s="21" t="s">
        <v>385</v>
      </c>
      <c r="B381" s="60">
        <v>5744559</v>
      </c>
      <c r="C381" s="58">
        <f t="shared" si="12"/>
        <v>28317</v>
      </c>
      <c r="D381" s="44">
        <v>5772876</v>
      </c>
    </row>
    <row r="382" spans="1:4" ht="14.1" customHeight="1" x14ac:dyDescent="0.2">
      <c r="A382" s="21" t="s">
        <v>99</v>
      </c>
      <c r="B382" s="60">
        <v>26621695</v>
      </c>
      <c r="C382" s="58">
        <f t="shared" si="12"/>
        <v>181996</v>
      </c>
      <c r="D382" s="44">
        <v>26803691</v>
      </c>
    </row>
    <row r="383" spans="1:4" ht="14.1" customHeight="1" x14ac:dyDescent="0.2">
      <c r="A383" s="20" t="s">
        <v>220</v>
      </c>
      <c r="B383" s="60">
        <v>10436498</v>
      </c>
      <c r="C383" s="58">
        <f t="shared" si="12"/>
        <v>427290</v>
      </c>
      <c r="D383" s="44">
        <v>10863788</v>
      </c>
    </row>
    <row r="384" spans="1:4" ht="14.1" customHeight="1" x14ac:dyDescent="0.2">
      <c r="A384" s="20" t="s">
        <v>100</v>
      </c>
      <c r="B384" s="60">
        <v>37075503</v>
      </c>
      <c r="C384" s="58">
        <f t="shared" si="12"/>
        <v>158770</v>
      </c>
      <c r="D384" s="44">
        <v>37234273</v>
      </c>
    </row>
    <row r="385" spans="1:4" ht="14.1" customHeight="1" x14ac:dyDescent="0.2">
      <c r="A385" s="20" t="s">
        <v>386</v>
      </c>
      <c r="B385" s="60">
        <v>12616400</v>
      </c>
      <c r="C385" s="58">
        <f t="shared" si="12"/>
        <v>278801</v>
      </c>
      <c r="D385" s="44">
        <v>12895201</v>
      </c>
    </row>
    <row r="386" spans="1:4" ht="14.1" customHeight="1" x14ac:dyDescent="0.2">
      <c r="A386" s="21" t="s">
        <v>101</v>
      </c>
      <c r="B386" s="60">
        <v>4233030</v>
      </c>
      <c r="C386" s="58">
        <f t="shared" si="12"/>
        <v>0</v>
      </c>
      <c r="D386" s="44">
        <v>4233030</v>
      </c>
    </row>
    <row r="387" spans="1:4" ht="14.1" customHeight="1" x14ac:dyDescent="0.2">
      <c r="A387" s="21" t="s">
        <v>263</v>
      </c>
      <c r="B387" s="60">
        <v>3812000</v>
      </c>
      <c r="C387" s="58">
        <f t="shared" si="12"/>
        <v>0</v>
      </c>
      <c r="D387" s="44">
        <v>3812000</v>
      </c>
    </row>
    <row r="388" spans="1:4" ht="14.1" customHeight="1" x14ac:dyDescent="0.2">
      <c r="A388" s="21" t="s">
        <v>350</v>
      </c>
      <c r="B388" s="60">
        <v>16535122</v>
      </c>
      <c r="C388" s="58">
        <f t="shared" si="12"/>
        <v>48531</v>
      </c>
      <c r="D388" s="44">
        <v>16583653</v>
      </c>
    </row>
    <row r="389" spans="1:4" ht="14.1" customHeight="1" x14ac:dyDescent="0.2">
      <c r="A389" s="21" t="s">
        <v>351</v>
      </c>
      <c r="B389" s="60">
        <v>9304918</v>
      </c>
      <c r="C389" s="58">
        <f t="shared" si="12"/>
        <v>146513</v>
      </c>
      <c r="D389" s="44">
        <v>9451431</v>
      </c>
    </row>
    <row r="390" spans="1:4" ht="14.1" customHeight="1" x14ac:dyDescent="0.2">
      <c r="A390" s="21" t="s">
        <v>387</v>
      </c>
      <c r="B390" s="60">
        <v>4101317</v>
      </c>
      <c r="C390" s="58">
        <f t="shared" si="12"/>
        <v>126068</v>
      </c>
      <c r="D390" s="44">
        <v>4227385</v>
      </c>
    </row>
    <row r="391" spans="1:4" ht="14.1" customHeight="1" x14ac:dyDescent="0.2">
      <c r="A391" s="20" t="s">
        <v>352</v>
      </c>
      <c r="B391" s="60">
        <v>4617097</v>
      </c>
      <c r="C391" s="58">
        <f t="shared" si="12"/>
        <v>207842</v>
      </c>
      <c r="D391" s="44">
        <v>4824939</v>
      </c>
    </row>
    <row r="392" spans="1:4" ht="14.1" customHeight="1" x14ac:dyDescent="0.2">
      <c r="A392" s="22" t="s">
        <v>353</v>
      </c>
      <c r="B392" s="60">
        <v>6755940</v>
      </c>
      <c r="C392" s="58">
        <f t="shared" si="12"/>
        <v>257253</v>
      </c>
      <c r="D392" s="44">
        <v>7013193</v>
      </c>
    </row>
    <row r="393" spans="1:4" ht="14.1" customHeight="1" x14ac:dyDescent="0.2">
      <c r="A393" s="20" t="s">
        <v>354</v>
      </c>
      <c r="B393" s="60">
        <v>8005877</v>
      </c>
      <c r="C393" s="58">
        <f t="shared" si="12"/>
        <v>164848</v>
      </c>
      <c r="D393" s="44">
        <v>8170725</v>
      </c>
    </row>
    <row r="394" spans="1:4" ht="14.1" customHeight="1" x14ac:dyDescent="0.2">
      <c r="A394" s="20" t="s">
        <v>479</v>
      </c>
      <c r="B394" s="60">
        <v>16858999</v>
      </c>
      <c r="C394" s="58">
        <f t="shared" si="12"/>
        <v>-71903</v>
      </c>
      <c r="D394" s="44">
        <v>16787096</v>
      </c>
    </row>
    <row r="395" spans="1:4" ht="14.1" customHeight="1" x14ac:dyDescent="0.2">
      <c r="A395" s="20" t="s">
        <v>355</v>
      </c>
      <c r="B395" s="60">
        <v>6078625</v>
      </c>
      <c r="C395" s="58">
        <f t="shared" si="12"/>
        <v>368935</v>
      </c>
      <c r="D395" s="44">
        <v>6447560</v>
      </c>
    </row>
    <row r="396" spans="1:4" ht="14.1" customHeight="1" x14ac:dyDescent="0.2">
      <c r="A396" s="20" t="s">
        <v>356</v>
      </c>
      <c r="B396" s="60">
        <v>8217887</v>
      </c>
      <c r="C396" s="58">
        <f t="shared" si="12"/>
        <v>275427</v>
      </c>
      <c r="D396" s="44">
        <v>8493314</v>
      </c>
    </row>
    <row r="397" spans="1:4" ht="14.1" customHeight="1" x14ac:dyDescent="0.2">
      <c r="A397" s="20" t="s">
        <v>102</v>
      </c>
      <c r="B397" s="60">
        <v>7334354</v>
      </c>
      <c r="C397" s="58">
        <f t="shared" si="12"/>
        <v>720</v>
      </c>
      <c r="D397" s="44">
        <v>7335074</v>
      </c>
    </row>
    <row r="398" spans="1:4" ht="14.1" customHeight="1" x14ac:dyDescent="0.2">
      <c r="A398" s="20" t="s">
        <v>103</v>
      </c>
      <c r="B398" s="60">
        <v>5617531</v>
      </c>
      <c r="C398" s="58">
        <f t="shared" si="12"/>
        <v>98</v>
      </c>
      <c r="D398" s="44">
        <v>5617629</v>
      </c>
    </row>
    <row r="399" spans="1:4" ht="14.1" customHeight="1" x14ac:dyDescent="0.2">
      <c r="A399" s="20" t="s">
        <v>480</v>
      </c>
      <c r="B399" s="60">
        <v>12539198</v>
      </c>
      <c r="C399" s="58">
        <f t="shared" si="12"/>
        <v>-189449</v>
      </c>
      <c r="D399" s="44">
        <v>12349749</v>
      </c>
    </row>
    <row r="400" spans="1:4" ht="14.1" customHeight="1" x14ac:dyDescent="0.2">
      <c r="A400" s="22" t="s">
        <v>104</v>
      </c>
      <c r="B400" s="60">
        <v>7527078</v>
      </c>
      <c r="C400" s="58">
        <f t="shared" si="12"/>
        <v>235010</v>
      </c>
      <c r="D400" s="44">
        <v>7762088</v>
      </c>
    </row>
    <row r="401" spans="1:4" ht="14.1" customHeight="1" x14ac:dyDescent="0.2">
      <c r="A401" s="22" t="s">
        <v>481</v>
      </c>
      <c r="B401" s="60">
        <v>7583655</v>
      </c>
      <c r="C401" s="58">
        <f t="shared" si="12"/>
        <v>-116109</v>
      </c>
      <c r="D401" s="44">
        <v>7467546</v>
      </c>
    </row>
    <row r="402" spans="1:4" ht="14.1" customHeight="1" x14ac:dyDescent="0.2">
      <c r="A402" s="22" t="s">
        <v>196</v>
      </c>
      <c r="B402" s="60">
        <v>5573759</v>
      </c>
      <c r="C402" s="58">
        <f t="shared" si="12"/>
        <v>0</v>
      </c>
      <c r="D402" s="44">
        <v>5573759</v>
      </c>
    </row>
    <row r="403" spans="1:4" ht="14.1" customHeight="1" x14ac:dyDescent="0.2">
      <c r="A403" s="22" t="s">
        <v>105</v>
      </c>
      <c r="B403" s="60">
        <v>8675330</v>
      </c>
      <c r="C403" s="58">
        <f t="shared" si="12"/>
        <v>40740</v>
      </c>
      <c r="D403" s="44">
        <v>8716070</v>
      </c>
    </row>
    <row r="404" spans="1:4" ht="14.1" customHeight="1" x14ac:dyDescent="0.2">
      <c r="A404" s="22" t="s">
        <v>106</v>
      </c>
      <c r="B404" s="60">
        <v>5722109</v>
      </c>
      <c r="C404" s="58">
        <f t="shared" si="12"/>
        <v>84199</v>
      </c>
      <c r="D404" s="44">
        <v>5806308</v>
      </c>
    </row>
    <row r="405" spans="1:4" ht="14.1" customHeight="1" x14ac:dyDescent="0.2">
      <c r="A405" s="22" t="s">
        <v>482</v>
      </c>
      <c r="B405" s="60">
        <v>7171271</v>
      </c>
      <c r="C405" s="58">
        <f t="shared" si="12"/>
        <v>-43676</v>
      </c>
      <c r="D405" s="44">
        <v>7127595</v>
      </c>
    </row>
    <row r="406" spans="1:4" ht="14.1" customHeight="1" x14ac:dyDescent="0.2">
      <c r="A406" s="22" t="s">
        <v>107</v>
      </c>
      <c r="B406" s="60">
        <v>8626942</v>
      </c>
      <c r="C406" s="58">
        <f t="shared" si="12"/>
        <v>144251</v>
      </c>
      <c r="D406" s="44">
        <v>8771193</v>
      </c>
    </row>
    <row r="407" spans="1:4" ht="14.1" customHeight="1" x14ac:dyDescent="0.2">
      <c r="A407" s="22" t="s">
        <v>416</v>
      </c>
      <c r="B407" s="60">
        <v>3699617</v>
      </c>
      <c r="C407" s="58">
        <f t="shared" si="12"/>
        <v>77699</v>
      </c>
      <c r="D407" s="44">
        <v>3777316</v>
      </c>
    </row>
    <row r="408" spans="1:4" ht="14.1" customHeight="1" x14ac:dyDescent="0.2">
      <c r="A408" s="22" t="s">
        <v>314</v>
      </c>
      <c r="B408" s="60">
        <v>20468897</v>
      </c>
      <c r="C408" s="58">
        <f t="shared" si="12"/>
        <v>1083142</v>
      </c>
      <c r="D408" s="44">
        <v>21552039</v>
      </c>
    </row>
    <row r="409" spans="1:4" ht="14.1" customHeight="1" x14ac:dyDescent="0.2">
      <c r="A409" s="54" t="s">
        <v>357</v>
      </c>
      <c r="B409" s="61">
        <v>51079113</v>
      </c>
      <c r="C409" s="58">
        <f t="shared" si="12"/>
        <v>1989726</v>
      </c>
      <c r="D409" s="48">
        <v>53068839</v>
      </c>
    </row>
    <row r="410" spans="1:4" ht="14.1" customHeight="1" x14ac:dyDescent="0.2">
      <c r="A410" s="22" t="s">
        <v>246</v>
      </c>
      <c r="B410" s="60">
        <v>30372673</v>
      </c>
      <c r="C410" s="58">
        <f t="shared" si="12"/>
        <v>479197</v>
      </c>
      <c r="D410" s="44">
        <v>30851870</v>
      </c>
    </row>
    <row r="411" spans="1:4" ht="14.1" customHeight="1" x14ac:dyDescent="0.2">
      <c r="A411" s="22" t="s">
        <v>221</v>
      </c>
      <c r="B411" s="60">
        <v>28480422</v>
      </c>
      <c r="C411" s="58">
        <f t="shared" si="12"/>
        <v>332892</v>
      </c>
      <c r="D411" s="44">
        <v>28813314</v>
      </c>
    </row>
    <row r="412" spans="1:4" ht="14.1" customHeight="1" x14ac:dyDescent="0.2">
      <c r="A412" s="22" t="s">
        <v>108</v>
      </c>
      <c r="B412" s="60">
        <v>55186552</v>
      </c>
      <c r="C412" s="58">
        <f t="shared" si="12"/>
        <v>609395</v>
      </c>
      <c r="D412" s="44">
        <v>55795947</v>
      </c>
    </row>
    <row r="413" spans="1:4" ht="14.1" customHeight="1" x14ac:dyDescent="0.2">
      <c r="A413" s="22" t="s">
        <v>109</v>
      </c>
      <c r="B413" s="60">
        <v>45770841</v>
      </c>
      <c r="C413" s="58">
        <f t="shared" si="12"/>
        <v>261606</v>
      </c>
      <c r="D413" s="44">
        <v>46032447</v>
      </c>
    </row>
    <row r="414" spans="1:4" ht="14.1" customHeight="1" x14ac:dyDescent="0.2">
      <c r="A414" s="22" t="s">
        <v>110</v>
      </c>
      <c r="B414" s="60">
        <v>33966430</v>
      </c>
      <c r="C414" s="58">
        <f t="shared" si="12"/>
        <v>432453</v>
      </c>
      <c r="D414" s="44">
        <v>34398883</v>
      </c>
    </row>
    <row r="415" spans="1:4" ht="14.1" customHeight="1" x14ac:dyDescent="0.2">
      <c r="A415" s="22" t="s">
        <v>197</v>
      </c>
      <c r="B415" s="60">
        <v>26793433</v>
      </c>
      <c r="C415" s="58">
        <f t="shared" si="12"/>
        <v>512725</v>
      </c>
      <c r="D415" s="44">
        <v>27306158</v>
      </c>
    </row>
    <row r="416" spans="1:4" ht="14.1" customHeight="1" x14ac:dyDescent="0.2">
      <c r="A416" s="22" t="s">
        <v>256</v>
      </c>
      <c r="B416" s="60">
        <v>25533031</v>
      </c>
      <c r="C416" s="58">
        <f t="shared" si="12"/>
        <v>1474</v>
      </c>
      <c r="D416" s="44">
        <v>25534505</v>
      </c>
    </row>
    <row r="417" spans="1:4" ht="24" customHeight="1" x14ac:dyDescent="0.2">
      <c r="A417" s="54" t="s">
        <v>483</v>
      </c>
      <c r="B417" s="61">
        <v>12960809</v>
      </c>
      <c r="C417" s="58">
        <f t="shared" si="12"/>
        <v>-90292</v>
      </c>
      <c r="D417" s="48">
        <v>12870517</v>
      </c>
    </row>
    <row r="418" spans="1:4" ht="14.1" customHeight="1" x14ac:dyDescent="0.2">
      <c r="A418" s="22" t="s">
        <v>484</v>
      </c>
      <c r="B418" s="60">
        <v>14525696</v>
      </c>
      <c r="C418" s="58">
        <f t="shared" si="12"/>
        <v>-143502</v>
      </c>
      <c r="D418" s="44">
        <v>14382194</v>
      </c>
    </row>
    <row r="419" spans="1:4" ht="14.1" customHeight="1" x14ac:dyDescent="0.2">
      <c r="A419" s="22" t="s">
        <v>358</v>
      </c>
      <c r="B419" s="60">
        <v>9544211</v>
      </c>
      <c r="C419" s="58">
        <f t="shared" si="12"/>
        <v>94636</v>
      </c>
      <c r="D419" s="44">
        <v>9638847</v>
      </c>
    </row>
    <row r="420" spans="1:4" ht="14.1" customHeight="1" x14ac:dyDescent="0.2">
      <c r="A420" s="22" t="s">
        <v>111</v>
      </c>
      <c r="B420" s="60">
        <v>2351631</v>
      </c>
      <c r="C420" s="58">
        <f t="shared" si="12"/>
        <v>76863</v>
      </c>
      <c r="D420" s="44">
        <v>2428494</v>
      </c>
    </row>
    <row r="421" spans="1:4" ht="14.1" customHeight="1" x14ac:dyDescent="0.2">
      <c r="A421" s="22" t="s">
        <v>359</v>
      </c>
      <c r="B421" s="60">
        <v>32914734</v>
      </c>
      <c r="C421" s="58">
        <f t="shared" si="12"/>
        <v>636257</v>
      </c>
      <c r="D421" s="44">
        <v>33550991</v>
      </c>
    </row>
    <row r="422" spans="1:4" ht="14.1" customHeight="1" x14ac:dyDescent="0.2">
      <c r="A422" s="22" t="s">
        <v>360</v>
      </c>
      <c r="B422" s="60">
        <v>23772592</v>
      </c>
      <c r="C422" s="58">
        <f t="shared" si="12"/>
        <v>183001</v>
      </c>
      <c r="D422" s="44">
        <v>23955593</v>
      </c>
    </row>
    <row r="423" spans="1:4" ht="14.1" customHeight="1" x14ac:dyDescent="0.2">
      <c r="A423" s="20" t="s">
        <v>247</v>
      </c>
      <c r="B423" s="60">
        <v>1788897</v>
      </c>
      <c r="C423" s="58">
        <f t="shared" si="12"/>
        <v>0</v>
      </c>
      <c r="D423" s="44">
        <v>1788897</v>
      </c>
    </row>
    <row r="424" spans="1:4" ht="14.1" customHeight="1" x14ac:dyDescent="0.2">
      <c r="A424" s="22" t="s">
        <v>248</v>
      </c>
      <c r="B424" s="60">
        <v>2176127</v>
      </c>
      <c r="C424" s="58">
        <f t="shared" si="12"/>
        <v>21588</v>
      </c>
      <c r="D424" s="44">
        <v>2197715</v>
      </c>
    </row>
    <row r="425" spans="1:4" ht="14.1" customHeight="1" x14ac:dyDescent="0.2">
      <c r="A425" s="22" t="s">
        <v>361</v>
      </c>
      <c r="B425" s="60">
        <v>6469761</v>
      </c>
      <c r="C425" s="58">
        <f t="shared" si="12"/>
        <v>281274</v>
      </c>
      <c r="D425" s="44">
        <v>6751035</v>
      </c>
    </row>
    <row r="426" spans="1:4" ht="14.1" customHeight="1" x14ac:dyDescent="0.2">
      <c r="A426" s="22" t="s">
        <v>302</v>
      </c>
      <c r="B426" s="60">
        <v>1841509</v>
      </c>
      <c r="C426" s="58">
        <f t="shared" si="12"/>
        <v>0</v>
      </c>
      <c r="D426" s="44">
        <v>1841509</v>
      </c>
    </row>
    <row r="427" spans="1:4" ht="14.1" customHeight="1" x14ac:dyDescent="0.2">
      <c r="A427" s="20" t="s">
        <v>222</v>
      </c>
      <c r="B427" s="60">
        <v>2050913</v>
      </c>
      <c r="C427" s="58">
        <f t="shared" si="12"/>
        <v>20506</v>
      </c>
      <c r="D427" s="44">
        <v>2071419</v>
      </c>
    </row>
    <row r="428" spans="1:4" ht="14.1" customHeight="1" thickBot="1" x14ac:dyDescent="0.25">
      <c r="A428" s="34" t="s">
        <v>112</v>
      </c>
      <c r="B428" s="62">
        <v>4741226</v>
      </c>
      <c r="C428" s="58">
        <f t="shared" si="12"/>
        <v>124041</v>
      </c>
      <c r="D428" s="46">
        <v>4865267</v>
      </c>
    </row>
    <row r="429" spans="1:4" ht="14.1" customHeight="1" thickBot="1" x14ac:dyDescent="0.25">
      <c r="A429" s="12" t="s">
        <v>32</v>
      </c>
      <c r="B429" s="63">
        <f>SUM(B371:B428)</f>
        <v>760122186</v>
      </c>
      <c r="C429" s="66">
        <f>SUM(C371:C428)</f>
        <v>10970709</v>
      </c>
      <c r="D429" s="47">
        <f>SUM(D371:D428)</f>
        <v>771092895</v>
      </c>
    </row>
    <row r="430" spans="1:4" ht="14.1" customHeight="1" thickBot="1" x14ac:dyDescent="0.25">
      <c r="A430" s="7"/>
    </row>
    <row r="431" spans="1:4" ht="14.1" customHeight="1" thickBot="1" x14ac:dyDescent="0.25">
      <c r="A431" s="27" t="s">
        <v>7</v>
      </c>
      <c r="B431" s="65">
        <f>B352+B367+B429</f>
        <v>1257607044</v>
      </c>
      <c r="C431" s="67">
        <f>C352+C367+C429</f>
        <v>17202304</v>
      </c>
      <c r="D431" s="45">
        <f>D352+D367+D429</f>
        <v>1274809348</v>
      </c>
    </row>
    <row r="432" spans="1:4" ht="14.1" customHeight="1" x14ac:dyDescent="0.2">
      <c r="A432" s="6"/>
      <c r="B432" s="6"/>
      <c r="C432" s="6"/>
      <c r="D432" s="26"/>
    </row>
    <row r="433" spans="1:4" ht="14.1" customHeight="1" x14ac:dyDescent="0.2">
      <c r="A433" s="6" t="s">
        <v>8</v>
      </c>
      <c r="B433" s="6"/>
      <c r="C433" s="6"/>
    </row>
    <row r="434" spans="1:4" ht="14.1" customHeight="1" x14ac:dyDescent="0.2">
      <c r="A434" s="7"/>
      <c r="B434" s="7"/>
      <c r="C434" s="7"/>
    </row>
    <row r="435" spans="1:4" ht="14.1" customHeight="1" thickBot="1" x14ac:dyDescent="0.25">
      <c r="A435" s="6" t="s">
        <v>20</v>
      </c>
      <c r="B435" s="6"/>
      <c r="C435" s="6"/>
      <c r="D435" s="37" t="s">
        <v>231</v>
      </c>
    </row>
    <row r="436" spans="1:4" ht="45" customHeight="1" thickBot="1" x14ac:dyDescent="0.25">
      <c r="A436" s="9" t="s">
        <v>36</v>
      </c>
      <c r="B436" s="56" t="s">
        <v>427</v>
      </c>
      <c r="C436" s="56" t="s">
        <v>428</v>
      </c>
      <c r="D436" s="55" t="s">
        <v>429</v>
      </c>
    </row>
    <row r="437" spans="1:4" ht="14.1" customHeight="1" x14ac:dyDescent="0.2">
      <c r="A437" s="13" t="s">
        <v>485</v>
      </c>
      <c r="B437" s="60">
        <v>2094280</v>
      </c>
      <c r="C437" s="58">
        <f t="shared" ref="C437:C451" si="13">D437-B437</f>
        <v>-200</v>
      </c>
      <c r="D437" s="44">
        <v>2094080</v>
      </c>
    </row>
    <row r="438" spans="1:4" ht="14.1" customHeight="1" x14ac:dyDescent="0.2">
      <c r="A438" s="14" t="s">
        <v>114</v>
      </c>
      <c r="B438" s="60">
        <v>6828206</v>
      </c>
      <c r="C438" s="58">
        <f t="shared" si="13"/>
        <v>173200</v>
      </c>
      <c r="D438" s="44">
        <v>7001406</v>
      </c>
    </row>
    <row r="439" spans="1:4" ht="14.1" customHeight="1" x14ac:dyDescent="0.2">
      <c r="A439" s="14" t="s">
        <v>223</v>
      </c>
      <c r="B439" s="60">
        <v>25535269</v>
      </c>
      <c r="C439" s="58">
        <f t="shared" si="13"/>
        <v>245018</v>
      </c>
      <c r="D439" s="44">
        <v>25780287</v>
      </c>
    </row>
    <row r="440" spans="1:4" ht="14.1" customHeight="1" x14ac:dyDescent="0.2">
      <c r="A440" s="14" t="s">
        <v>124</v>
      </c>
      <c r="B440" s="60">
        <v>5852739</v>
      </c>
      <c r="C440" s="58">
        <f t="shared" si="13"/>
        <v>81967</v>
      </c>
      <c r="D440" s="44">
        <v>5934706</v>
      </c>
    </row>
    <row r="441" spans="1:4" ht="14.1" customHeight="1" x14ac:dyDescent="0.2">
      <c r="A441" s="14" t="s">
        <v>362</v>
      </c>
      <c r="B441" s="60">
        <v>5017964</v>
      </c>
      <c r="C441" s="58">
        <f t="shared" si="13"/>
        <v>461178</v>
      </c>
      <c r="D441" s="44">
        <v>5479142</v>
      </c>
    </row>
    <row r="442" spans="1:4" ht="14.1" customHeight="1" x14ac:dyDescent="0.2">
      <c r="A442" s="20" t="s">
        <v>276</v>
      </c>
      <c r="B442" s="60">
        <v>1910418</v>
      </c>
      <c r="C442" s="58">
        <f t="shared" si="13"/>
        <v>0</v>
      </c>
      <c r="D442" s="44">
        <v>1910418</v>
      </c>
    </row>
    <row r="443" spans="1:4" ht="14.1" customHeight="1" x14ac:dyDescent="0.2">
      <c r="A443" s="20" t="s">
        <v>273</v>
      </c>
      <c r="B443" s="60">
        <v>7890174</v>
      </c>
      <c r="C443" s="58">
        <f t="shared" si="13"/>
        <v>57700</v>
      </c>
      <c r="D443" s="44">
        <v>7947874</v>
      </c>
    </row>
    <row r="444" spans="1:4" ht="14.1" customHeight="1" x14ac:dyDescent="0.2">
      <c r="A444" s="20" t="s">
        <v>486</v>
      </c>
      <c r="B444" s="60">
        <v>14574482</v>
      </c>
      <c r="C444" s="58">
        <f t="shared" si="13"/>
        <v>-140</v>
      </c>
      <c r="D444" s="44">
        <v>14574342</v>
      </c>
    </row>
    <row r="445" spans="1:4" ht="14.1" customHeight="1" x14ac:dyDescent="0.2">
      <c r="A445" s="20" t="s">
        <v>249</v>
      </c>
      <c r="B445" s="60">
        <v>43019919</v>
      </c>
      <c r="C445" s="58">
        <f t="shared" si="13"/>
        <v>923822</v>
      </c>
      <c r="D445" s="44">
        <v>43943741</v>
      </c>
    </row>
    <row r="446" spans="1:4" ht="14.1" customHeight="1" x14ac:dyDescent="0.2">
      <c r="A446" s="20" t="s">
        <v>487</v>
      </c>
      <c r="B446" s="60">
        <v>47388592</v>
      </c>
      <c r="C446" s="58">
        <f t="shared" si="13"/>
        <v>-226753</v>
      </c>
      <c r="D446" s="44">
        <v>47161839</v>
      </c>
    </row>
    <row r="447" spans="1:4" ht="14.1" customHeight="1" x14ac:dyDescent="0.2">
      <c r="A447" s="20" t="s">
        <v>113</v>
      </c>
      <c r="B447" s="60">
        <v>4123803</v>
      </c>
      <c r="C447" s="58">
        <f t="shared" si="13"/>
        <v>0</v>
      </c>
      <c r="D447" s="44">
        <v>4123803</v>
      </c>
    </row>
    <row r="448" spans="1:4" ht="14.1" customHeight="1" x14ac:dyDescent="0.2">
      <c r="A448" s="20" t="s">
        <v>488</v>
      </c>
      <c r="B448" s="60">
        <v>8658355</v>
      </c>
      <c r="C448" s="58">
        <f t="shared" si="13"/>
        <v>-210292</v>
      </c>
      <c r="D448" s="44">
        <v>8448063</v>
      </c>
    </row>
    <row r="449" spans="1:4" ht="14.1" customHeight="1" x14ac:dyDescent="0.2">
      <c r="A449" s="20" t="s">
        <v>363</v>
      </c>
      <c r="B449" s="60">
        <v>4734823</v>
      </c>
      <c r="C449" s="58">
        <f t="shared" si="13"/>
        <v>2812</v>
      </c>
      <c r="D449" s="44">
        <v>4737635</v>
      </c>
    </row>
    <row r="450" spans="1:4" ht="14.1" customHeight="1" x14ac:dyDescent="0.2">
      <c r="A450" s="20" t="s">
        <v>388</v>
      </c>
      <c r="B450" s="60">
        <v>1774780</v>
      </c>
      <c r="C450" s="58">
        <f t="shared" si="13"/>
        <v>0</v>
      </c>
      <c r="D450" s="44">
        <v>1774780</v>
      </c>
    </row>
    <row r="451" spans="1:4" ht="14.1" customHeight="1" thickBot="1" x14ac:dyDescent="0.25">
      <c r="A451" s="32" t="s">
        <v>364</v>
      </c>
      <c r="B451" s="62">
        <v>17705265</v>
      </c>
      <c r="C451" s="58">
        <f t="shared" si="13"/>
        <v>265311</v>
      </c>
      <c r="D451" s="46">
        <v>17970576</v>
      </c>
    </row>
    <row r="452" spans="1:4" ht="14.1" customHeight="1" thickBot="1" x14ac:dyDescent="0.25">
      <c r="A452" s="12" t="s">
        <v>33</v>
      </c>
      <c r="B452" s="63">
        <f>SUM(B437:B451)</f>
        <v>197109069</v>
      </c>
      <c r="C452" s="66">
        <f>SUM(C437:C451)</f>
        <v>1773623</v>
      </c>
      <c r="D452" s="47">
        <f>SUM(D437:D451)</f>
        <v>198882692</v>
      </c>
    </row>
    <row r="453" spans="1:4" ht="14.1" customHeight="1" x14ac:dyDescent="0.2">
      <c r="A453" s="7"/>
      <c r="B453" s="7"/>
      <c r="C453" s="7"/>
    </row>
    <row r="454" spans="1:4" ht="14.1" customHeight="1" x14ac:dyDescent="0.2">
      <c r="A454" s="7"/>
      <c r="B454" s="7"/>
      <c r="C454" s="7"/>
    </row>
    <row r="455" spans="1:4" ht="14.1" customHeight="1" x14ac:dyDescent="0.2">
      <c r="A455" s="7"/>
      <c r="B455" s="7"/>
      <c r="C455" s="7"/>
    </row>
    <row r="456" spans="1:4" ht="14.1" customHeight="1" thickBot="1" x14ac:dyDescent="0.25">
      <c r="A456" s="6" t="s">
        <v>21</v>
      </c>
      <c r="B456" s="6"/>
      <c r="C456" s="6"/>
      <c r="D456" s="37" t="s">
        <v>231</v>
      </c>
    </row>
    <row r="457" spans="1:4" ht="45" customHeight="1" thickBot="1" x14ac:dyDescent="0.25">
      <c r="A457" s="9" t="s">
        <v>36</v>
      </c>
      <c r="B457" s="56" t="s">
        <v>427</v>
      </c>
      <c r="C457" s="56" t="s">
        <v>428</v>
      </c>
      <c r="D457" s="55" t="s">
        <v>429</v>
      </c>
    </row>
    <row r="458" spans="1:4" ht="14.1" customHeight="1" x14ac:dyDescent="0.2">
      <c r="A458" s="23" t="s">
        <v>315</v>
      </c>
      <c r="B458" s="60">
        <v>9383737</v>
      </c>
      <c r="C458" s="58">
        <f t="shared" ref="C458:C495" si="14">D458-B458</f>
        <v>117615</v>
      </c>
      <c r="D458" s="44">
        <v>9501352</v>
      </c>
    </row>
    <row r="459" spans="1:4" ht="14.1" customHeight="1" x14ac:dyDescent="0.2">
      <c r="A459" s="23" t="s">
        <v>156</v>
      </c>
      <c r="B459" s="60">
        <v>29815375</v>
      </c>
      <c r="C459" s="58">
        <f t="shared" si="14"/>
        <v>591799</v>
      </c>
      <c r="D459" s="44">
        <v>30407174</v>
      </c>
    </row>
    <row r="460" spans="1:4" ht="14.1" customHeight="1" x14ac:dyDescent="0.2">
      <c r="A460" s="23" t="s">
        <v>250</v>
      </c>
      <c r="B460" s="60">
        <v>11603277</v>
      </c>
      <c r="C460" s="58">
        <f t="shared" si="14"/>
        <v>52663</v>
      </c>
      <c r="D460" s="44">
        <v>11655940</v>
      </c>
    </row>
    <row r="461" spans="1:4" ht="14.1" customHeight="1" x14ac:dyDescent="0.2">
      <c r="A461" s="10" t="s">
        <v>417</v>
      </c>
      <c r="B461" s="60">
        <v>3961552</v>
      </c>
      <c r="C461" s="58">
        <f t="shared" si="14"/>
        <v>0</v>
      </c>
      <c r="D461" s="44">
        <v>3961552</v>
      </c>
    </row>
    <row r="462" spans="1:4" ht="14.1" customHeight="1" x14ac:dyDescent="0.2">
      <c r="A462" s="10" t="s">
        <v>186</v>
      </c>
      <c r="B462" s="60">
        <v>9478653</v>
      </c>
      <c r="C462" s="58">
        <f t="shared" si="14"/>
        <v>30960</v>
      </c>
      <c r="D462" s="44">
        <v>9509613</v>
      </c>
    </row>
    <row r="463" spans="1:4" ht="14.1" customHeight="1" x14ac:dyDescent="0.2">
      <c r="A463" s="10" t="s">
        <v>389</v>
      </c>
      <c r="B463" s="60">
        <v>4931427</v>
      </c>
      <c r="C463" s="58">
        <f t="shared" si="14"/>
        <v>54509</v>
      </c>
      <c r="D463" s="44">
        <v>4985936</v>
      </c>
    </row>
    <row r="464" spans="1:4" ht="14.1" customHeight="1" x14ac:dyDescent="0.2">
      <c r="A464" s="10" t="s">
        <v>505</v>
      </c>
      <c r="B464" s="60">
        <v>5437370</v>
      </c>
      <c r="C464" s="58">
        <f t="shared" si="14"/>
        <v>-110927</v>
      </c>
      <c r="D464" s="44">
        <v>5326443</v>
      </c>
    </row>
    <row r="465" spans="1:4" ht="14.1" customHeight="1" x14ac:dyDescent="0.2">
      <c r="A465" s="10" t="s">
        <v>157</v>
      </c>
      <c r="B465" s="60">
        <v>10943233</v>
      </c>
      <c r="C465" s="58">
        <f t="shared" si="14"/>
        <v>278570</v>
      </c>
      <c r="D465" s="44">
        <v>11221803</v>
      </c>
    </row>
    <row r="466" spans="1:4" ht="14.1" customHeight="1" x14ac:dyDescent="0.2">
      <c r="A466" s="10" t="s">
        <v>224</v>
      </c>
      <c r="B466" s="60">
        <v>36258747</v>
      </c>
      <c r="C466" s="58">
        <f t="shared" si="14"/>
        <v>141815</v>
      </c>
      <c r="D466" s="44">
        <v>36400562</v>
      </c>
    </row>
    <row r="467" spans="1:4" ht="14.1" customHeight="1" x14ac:dyDescent="0.2">
      <c r="A467" s="10" t="s">
        <v>225</v>
      </c>
      <c r="B467" s="60">
        <v>17943117</v>
      </c>
      <c r="C467" s="58">
        <f t="shared" si="14"/>
        <v>133339</v>
      </c>
      <c r="D467" s="44">
        <v>18076456</v>
      </c>
    </row>
    <row r="468" spans="1:4" ht="14.1" customHeight="1" x14ac:dyDescent="0.2">
      <c r="A468" s="10" t="s">
        <v>418</v>
      </c>
      <c r="B468" s="60">
        <v>2632238</v>
      </c>
      <c r="C468" s="58">
        <f t="shared" si="14"/>
        <v>0</v>
      </c>
      <c r="D468" s="44">
        <v>2632238</v>
      </c>
    </row>
    <row r="469" spans="1:4" ht="14.1" customHeight="1" x14ac:dyDescent="0.2">
      <c r="A469" s="10" t="s">
        <v>316</v>
      </c>
      <c r="B469" s="60">
        <v>3625059</v>
      </c>
      <c r="C469" s="58">
        <f t="shared" si="14"/>
        <v>2804</v>
      </c>
      <c r="D469" s="44">
        <v>3627863</v>
      </c>
    </row>
    <row r="470" spans="1:4" ht="14.1" customHeight="1" x14ac:dyDescent="0.2">
      <c r="A470" s="10" t="s">
        <v>155</v>
      </c>
      <c r="B470" s="60">
        <v>8700819</v>
      </c>
      <c r="C470" s="58">
        <f t="shared" si="14"/>
        <v>36673</v>
      </c>
      <c r="D470" s="44">
        <v>8737492</v>
      </c>
    </row>
    <row r="471" spans="1:4" ht="14.1" customHeight="1" x14ac:dyDescent="0.2">
      <c r="A471" s="10" t="s">
        <v>506</v>
      </c>
      <c r="B471" s="60">
        <v>9900384</v>
      </c>
      <c r="C471" s="58">
        <f t="shared" si="14"/>
        <v>-53150</v>
      </c>
      <c r="D471" s="44">
        <v>9847234</v>
      </c>
    </row>
    <row r="472" spans="1:4" ht="14.1" customHeight="1" x14ac:dyDescent="0.2">
      <c r="A472" s="10" t="s">
        <v>115</v>
      </c>
      <c r="B472" s="60">
        <v>27506253</v>
      </c>
      <c r="C472" s="58">
        <f t="shared" si="14"/>
        <v>282000</v>
      </c>
      <c r="D472" s="44">
        <v>27788253</v>
      </c>
    </row>
    <row r="473" spans="1:4" ht="14.1" customHeight="1" x14ac:dyDescent="0.2">
      <c r="A473" s="10" t="s">
        <v>251</v>
      </c>
      <c r="B473" s="60">
        <v>16366192</v>
      </c>
      <c r="C473" s="58">
        <f t="shared" si="14"/>
        <v>106172</v>
      </c>
      <c r="D473" s="44">
        <v>16472364</v>
      </c>
    </row>
    <row r="474" spans="1:4" ht="14.1" customHeight="1" x14ac:dyDescent="0.2">
      <c r="A474" s="10" t="s">
        <v>419</v>
      </c>
      <c r="B474" s="60">
        <v>1752643</v>
      </c>
      <c r="C474" s="58">
        <f t="shared" si="14"/>
        <v>0</v>
      </c>
      <c r="D474" s="44">
        <v>1752643</v>
      </c>
    </row>
    <row r="475" spans="1:4" ht="14.1" customHeight="1" x14ac:dyDescent="0.2">
      <c r="A475" s="10" t="s">
        <v>158</v>
      </c>
      <c r="B475" s="60">
        <v>39008724</v>
      </c>
      <c r="C475" s="58">
        <f t="shared" si="14"/>
        <v>468090</v>
      </c>
      <c r="D475" s="44">
        <v>39476814</v>
      </c>
    </row>
    <row r="476" spans="1:4" ht="14.1" customHeight="1" x14ac:dyDescent="0.2">
      <c r="A476" s="10" t="s">
        <v>159</v>
      </c>
      <c r="B476" s="60">
        <v>8359283</v>
      </c>
      <c r="C476" s="58">
        <f t="shared" si="14"/>
        <v>92939</v>
      </c>
      <c r="D476" s="44">
        <v>8452222</v>
      </c>
    </row>
    <row r="477" spans="1:4" ht="14.1" customHeight="1" x14ac:dyDescent="0.2">
      <c r="A477" s="10" t="s">
        <v>507</v>
      </c>
      <c r="B477" s="60">
        <v>14312103</v>
      </c>
      <c r="C477" s="58">
        <f t="shared" si="14"/>
        <v>-79179</v>
      </c>
      <c r="D477" s="44">
        <v>14232924</v>
      </c>
    </row>
    <row r="478" spans="1:4" ht="14.1" customHeight="1" x14ac:dyDescent="0.2">
      <c r="A478" s="10" t="s">
        <v>252</v>
      </c>
      <c r="B478" s="60">
        <v>8289875</v>
      </c>
      <c r="C478" s="58">
        <f t="shared" si="14"/>
        <v>116532</v>
      </c>
      <c r="D478" s="44">
        <v>8406407</v>
      </c>
    </row>
    <row r="479" spans="1:4" ht="14.1" customHeight="1" x14ac:dyDescent="0.2">
      <c r="A479" s="10" t="s">
        <v>420</v>
      </c>
      <c r="B479" s="60">
        <v>4730176</v>
      </c>
      <c r="C479" s="58">
        <f t="shared" si="14"/>
        <v>119894</v>
      </c>
      <c r="D479" s="44">
        <v>4850070</v>
      </c>
    </row>
    <row r="480" spans="1:4" ht="14.1" customHeight="1" x14ac:dyDescent="0.2">
      <c r="A480" s="10" t="s">
        <v>116</v>
      </c>
      <c r="B480" s="60">
        <v>30704216</v>
      </c>
      <c r="C480" s="58">
        <f t="shared" si="14"/>
        <v>127280</v>
      </c>
      <c r="D480" s="44">
        <v>30831496</v>
      </c>
    </row>
    <row r="481" spans="1:4" ht="14.1" customHeight="1" x14ac:dyDescent="0.2">
      <c r="A481" s="10" t="s">
        <v>274</v>
      </c>
      <c r="B481" s="60">
        <v>7682399</v>
      </c>
      <c r="C481" s="58">
        <f t="shared" si="14"/>
        <v>46529</v>
      </c>
      <c r="D481" s="44">
        <v>7728928</v>
      </c>
    </row>
    <row r="482" spans="1:4" ht="14.1" customHeight="1" x14ac:dyDescent="0.2">
      <c r="A482" s="10" t="s">
        <v>508</v>
      </c>
      <c r="B482" s="60">
        <v>21108041</v>
      </c>
      <c r="C482" s="58">
        <f t="shared" si="14"/>
        <v>-64886</v>
      </c>
      <c r="D482" s="44">
        <v>21043155</v>
      </c>
    </row>
    <row r="483" spans="1:4" ht="14.1" customHeight="1" x14ac:dyDescent="0.2">
      <c r="A483" s="10" t="s">
        <v>509</v>
      </c>
      <c r="B483" s="60">
        <v>20210804</v>
      </c>
      <c r="C483" s="58">
        <f t="shared" si="14"/>
        <v>-2425</v>
      </c>
      <c r="D483" s="44">
        <v>20208379</v>
      </c>
    </row>
    <row r="484" spans="1:4" ht="14.1" customHeight="1" x14ac:dyDescent="0.2">
      <c r="A484" s="10" t="s">
        <v>117</v>
      </c>
      <c r="B484" s="60">
        <v>23581501</v>
      </c>
      <c r="C484" s="58">
        <f t="shared" si="14"/>
        <v>121812</v>
      </c>
      <c r="D484" s="44">
        <v>23703313</v>
      </c>
    </row>
    <row r="485" spans="1:4" ht="14.1" customHeight="1" x14ac:dyDescent="0.2">
      <c r="A485" s="36" t="s">
        <v>421</v>
      </c>
      <c r="B485" s="61">
        <v>26799584</v>
      </c>
      <c r="C485" s="58">
        <f t="shared" si="14"/>
        <v>314296</v>
      </c>
      <c r="D485" s="48">
        <v>27113880</v>
      </c>
    </row>
    <row r="486" spans="1:4" ht="14.1" customHeight="1" x14ac:dyDescent="0.2">
      <c r="A486" s="10" t="s">
        <v>422</v>
      </c>
      <c r="B486" s="60">
        <v>17100479</v>
      </c>
      <c r="C486" s="58">
        <f t="shared" si="14"/>
        <v>237264</v>
      </c>
      <c r="D486" s="44">
        <v>17337743</v>
      </c>
    </row>
    <row r="487" spans="1:4" ht="14.1" customHeight="1" x14ac:dyDescent="0.2">
      <c r="A487" s="10" t="s">
        <v>198</v>
      </c>
      <c r="B487" s="60">
        <v>39102731</v>
      </c>
      <c r="C487" s="58">
        <f t="shared" si="14"/>
        <v>35189</v>
      </c>
      <c r="D487" s="44">
        <v>39137920</v>
      </c>
    </row>
    <row r="488" spans="1:4" ht="14.1" customHeight="1" x14ac:dyDescent="0.2">
      <c r="A488" s="10" t="s">
        <v>226</v>
      </c>
      <c r="B488" s="60">
        <v>47683651</v>
      </c>
      <c r="C488" s="58">
        <f t="shared" si="14"/>
        <v>534473</v>
      </c>
      <c r="D488" s="44">
        <v>48218124</v>
      </c>
    </row>
    <row r="489" spans="1:4" ht="14.1" customHeight="1" x14ac:dyDescent="0.2">
      <c r="A489" s="10" t="s">
        <v>199</v>
      </c>
      <c r="B489" s="60">
        <v>38642438</v>
      </c>
      <c r="C489" s="58">
        <f t="shared" si="14"/>
        <v>717619</v>
      </c>
      <c r="D489" s="44">
        <v>39360057</v>
      </c>
    </row>
    <row r="490" spans="1:4" ht="14.1" customHeight="1" x14ac:dyDescent="0.2">
      <c r="A490" s="10" t="s">
        <v>200</v>
      </c>
      <c r="B490" s="60">
        <v>40554682</v>
      </c>
      <c r="C490" s="58">
        <f t="shared" si="14"/>
        <v>1611103</v>
      </c>
      <c r="D490" s="44">
        <v>42165785</v>
      </c>
    </row>
    <row r="491" spans="1:4" ht="14.1" customHeight="1" x14ac:dyDescent="0.2">
      <c r="A491" s="10" t="s">
        <v>118</v>
      </c>
      <c r="B491" s="60">
        <v>46384125</v>
      </c>
      <c r="C491" s="58">
        <f t="shared" si="14"/>
        <v>410700</v>
      </c>
      <c r="D491" s="44">
        <v>46794825</v>
      </c>
    </row>
    <row r="492" spans="1:4" ht="14.1" customHeight="1" x14ac:dyDescent="0.2">
      <c r="A492" s="10" t="s">
        <v>205</v>
      </c>
      <c r="B492" s="60">
        <v>18883062</v>
      </c>
      <c r="C492" s="58">
        <f t="shared" si="14"/>
        <v>336470</v>
      </c>
      <c r="D492" s="44">
        <v>19219532</v>
      </c>
    </row>
    <row r="493" spans="1:4" ht="14.1" customHeight="1" x14ac:dyDescent="0.2">
      <c r="A493" s="10" t="s">
        <v>227</v>
      </c>
      <c r="B493" s="60">
        <v>45165426</v>
      </c>
      <c r="C493" s="58">
        <f t="shared" si="14"/>
        <v>265959</v>
      </c>
      <c r="D493" s="44">
        <v>45431385</v>
      </c>
    </row>
    <row r="494" spans="1:4" ht="14.1" customHeight="1" x14ac:dyDescent="0.2">
      <c r="A494" s="10" t="s">
        <v>201</v>
      </c>
      <c r="B494" s="60">
        <v>24393334</v>
      </c>
      <c r="C494" s="58">
        <f t="shared" si="14"/>
        <v>123916</v>
      </c>
      <c r="D494" s="44">
        <v>24517250</v>
      </c>
    </row>
    <row r="495" spans="1:4" ht="14.1" customHeight="1" thickBot="1" x14ac:dyDescent="0.25">
      <c r="A495" s="11" t="s">
        <v>160</v>
      </c>
      <c r="B495" s="62">
        <v>14923430</v>
      </c>
      <c r="C495" s="58">
        <f t="shared" si="14"/>
        <v>93666</v>
      </c>
      <c r="D495" s="46">
        <v>15017096</v>
      </c>
    </row>
    <row r="496" spans="1:4" ht="14.1" customHeight="1" thickBot="1" x14ac:dyDescent="0.25">
      <c r="A496" s="12" t="s">
        <v>34</v>
      </c>
      <c r="B496" s="63">
        <f>SUM(B458:B495)</f>
        <v>747860140</v>
      </c>
      <c r="C496" s="66">
        <f>SUM(C458:C495)</f>
        <v>7292083</v>
      </c>
      <c r="D496" s="47">
        <f>SUM(D458:D495)</f>
        <v>755152223</v>
      </c>
    </row>
    <row r="497" spans="1:4" ht="14.1" customHeight="1" x14ac:dyDescent="0.2">
      <c r="A497" s="7"/>
      <c r="B497" s="7"/>
      <c r="C497" s="7"/>
    </row>
    <row r="498" spans="1:4" ht="14.1" customHeight="1" thickBot="1" x14ac:dyDescent="0.25">
      <c r="A498" s="6" t="s">
        <v>22</v>
      </c>
      <c r="B498" s="6"/>
      <c r="C498" s="6"/>
      <c r="D498" s="37" t="s">
        <v>231</v>
      </c>
    </row>
    <row r="499" spans="1:4" ht="45" customHeight="1" thickBot="1" x14ac:dyDescent="0.25">
      <c r="A499" s="9" t="s">
        <v>36</v>
      </c>
      <c r="B499" s="56" t="s">
        <v>427</v>
      </c>
      <c r="C499" s="56" t="s">
        <v>428</v>
      </c>
      <c r="D499" s="55" t="s">
        <v>429</v>
      </c>
    </row>
    <row r="500" spans="1:4" ht="14.1" customHeight="1" x14ac:dyDescent="0.2">
      <c r="A500" s="23" t="s">
        <v>187</v>
      </c>
      <c r="B500" s="60">
        <v>5065696</v>
      </c>
      <c r="C500" s="58">
        <f t="shared" ref="C500:C534" si="15">D500-B500</f>
        <v>15729</v>
      </c>
      <c r="D500" s="44">
        <v>5081425</v>
      </c>
    </row>
    <row r="501" spans="1:4" ht="14.1" customHeight="1" x14ac:dyDescent="0.2">
      <c r="A501" s="10" t="s">
        <v>303</v>
      </c>
      <c r="B501" s="60">
        <v>5597662</v>
      </c>
      <c r="C501" s="58">
        <f t="shared" si="15"/>
        <v>20056</v>
      </c>
      <c r="D501" s="44">
        <v>5617718</v>
      </c>
    </row>
    <row r="502" spans="1:4" ht="14.1" customHeight="1" x14ac:dyDescent="0.2">
      <c r="A502" s="10" t="s">
        <v>454</v>
      </c>
      <c r="B502" s="60">
        <v>2004170</v>
      </c>
      <c r="C502" s="58">
        <f t="shared" si="15"/>
        <v>-115296</v>
      </c>
      <c r="D502" s="44">
        <v>1888874</v>
      </c>
    </row>
    <row r="503" spans="1:4" ht="14.1" customHeight="1" x14ac:dyDescent="0.2">
      <c r="A503" s="10" t="s">
        <v>161</v>
      </c>
      <c r="B503" s="60">
        <v>22744741</v>
      </c>
      <c r="C503" s="58">
        <f t="shared" si="15"/>
        <v>471439</v>
      </c>
      <c r="D503" s="44">
        <v>23216180</v>
      </c>
    </row>
    <row r="504" spans="1:4" ht="14.1" customHeight="1" x14ac:dyDescent="0.2">
      <c r="A504" s="10" t="s">
        <v>423</v>
      </c>
      <c r="B504" s="60">
        <v>5205308</v>
      </c>
      <c r="C504" s="58">
        <f t="shared" si="15"/>
        <v>139579</v>
      </c>
      <c r="D504" s="44">
        <v>5344887</v>
      </c>
    </row>
    <row r="505" spans="1:4" ht="14.1" customHeight="1" x14ac:dyDescent="0.2">
      <c r="A505" s="10" t="s">
        <v>455</v>
      </c>
      <c r="B505" s="60">
        <v>6775422</v>
      </c>
      <c r="C505" s="58">
        <f t="shared" si="15"/>
        <v>-114305</v>
      </c>
      <c r="D505" s="44">
        <v>6661117</v>
      </c>
    </row>
    <row r="506" spans="1:4" ht="14.1" customHeight="1" x14ac:dyDescent="0.2">
      <c r="A506" s="10" t="s">
        <v>456</v>
      </c>
      <c r="B506" s="60">
        <v>11409676</v>
      </c>
      <c r="C506" s="58">
        <f t="shared" si="15"/>
        <v>-280445</v>
      </c>
      <c r="D506" s="44">
        <v>11129231</v>
      </c>
    </row>
    <row r="507" spans="1:4" ht="14.1" customHeight="1" x14ac:dyDescent="0.2">
      <c r="A507" s="10" t="s">
        <v>228</v>
      </c>
      <c r="B507" s="60">
        <v>6027416</v>
      </c>
      <c r="C507" s="58">
        <f t="shared" si="15"/>
        <v>29145</v>
      </c>
      <c r="D507" s="44">
        <v>6056561</v>
      </c>
    </row>
    <row r="508" spans="1:4" ht="14.1" customHeight="1" x14ac:dyDescent="0.2">
      <c r="A508" s="10" t="s">
        <v>317</v>
      </c>
      <c r="B508" s="60">
        <v>5597727</v>
      </c>
      <c r="C508" s="58">
        <f t="shared" si="15"/>
        <v>411950</v>
      </c>
      <c r="D508" s="44">
        <v>6009677</v>
      </c>
    </row>
    <row r="509" spans="1:4" ht="14.1" customHeight="1" x14ac:dyDescent="0.2">
      <c r="A509" s="10" t="s">
        <v>457</v>
      </c>
      <c r="B509" s="60">
        <v>5647755</v>
      </c>
      <c r="C509" s="58">
        <f t="shared" si="15"/>
        <v>-23768</v>
      </c>
      <c r="D509" s="44">
        <v>5623987</v>
      </c>
    </row>
    <row r="510" spans="1:4" ht="14.1" customHeight="1" x14ac:dyDescent="0.2">
      <c r="A510" s="10" t="s">
        <v>304</v>
      </c>
      <c r="B510" s="60">
        <v>5149895</v>
      </c>
      <c r="C510" s="58">
        <f t="shared" si="15"/>
        <v>3108</v>
      </c>
      <c r="D510" s="44">
        <v>5153003</v>
      </c>
    </row>
    <row r="511" spans="1:4" ht="14.1" customHeight="1" x14ac:dyDescent="0.2">
      <c r="A511" s="10" t="s">
        <v>264</v>
      </c>
      <c r="B511" s="60">
        <v>1800469</v>
      </c>
      <c r="C511" s="58">
        <f t="shared" si="15"/>
        <v>36</v>
      </c>
      <c r="D511" s="44">
        <v>1800505</v>
      </c>
    </row>
    <row r="512" spans="1:4" ht="14.1" customHeight="1" x14ac:dyDescent="0.2">
      <c r="A512" s="10" t="s">
        <v>458</v>
      </c>
      <c r="B512" s="60">
        <v>6311040</v>
      </c>
      <c r="C512" s="58">
        <f t="shared" si="15"/>
        <v>-51331</v>
      </c>
      <c r="D512" s="44">
        <v>6259709</v>
      </c>
    </row>
    <row r="513" spans="1:4" ht="14.1" customHeight="1" x14ac:dyDescent="0.2">
      <c r="A513" s="10" t="s">
        <v>424</v>
      </c>
      <c r="B513" s="60">
        <v>10747847</v>
      </c>
      <c r="C513" s="58">
        <f t="shared" si="15"/>
        <v>30234</v>
      </c>
      <c r="D513" s="44">
        <v>10778081</v>
      </c>
    </row>
    <row r="514" spans="1:4" ht="14.1" customHeight="1" x14ac:dyDescent="0.2">
      <c r="A514" s="10" t="s">
        <v>459</v>
      </c>
      <c r="B514" s="60">
        <v>5330526</v>
      </c>
      <c r="C514" s="58">
        <f t="shared" si="15"/>
        <v>-37691</v>
      </c>
      <c r="D514" s="44">
        <v>5292835</v>
      </c>
    </row>
    <row r="515" spans="1:4" ht="14.1" customHeight="1" x14ac:dyDescent="0.2">
      <c r="A515" s="10" t="s">
        <v>460</v>
      </c>
      <c r="B515" s="60">
        <v>7825103</v>
      </c>
      <c r="C515" s="58">
        <f t="shared" si="15"/>
        <v>-107478</v>
      </c>
      <c r="D515" s="44">
        <v>7717625</v>
      </c>
    </row>
    <row r="516" spans="1:4" ht="14.1" customHeight="1" x14ac:dyDescent="0.2">
      <c r="A516" s="10" t="s">
        <v>461</v>
      </c>
      <c r="B516" s="60">
        <v>7967187</v>
      </c>
      <c r="C516" s="58">
        <f t="shared" si="15"/>
        <v>-20854</v>
      </c>
      <c r="D516" s="44">
        <v>7946333</v>
      </c>
    </row>
    <row r="517" spans="1:4" ht="14.1" customHeight="1" x14ac:dyDescent="0.2">
      <c r="A517" s="10" t="s">
        <v>119</v>
      </c>
      <c r="B517" s="60">
        <v>21086433</v>
      </c>
      <c r="C517" s="58">
        <f t="shared" si="15"/>
        <v>781166</v>
      </c>
      <c r="D517" s="44">
        <v>21867599</v>
      </c>
    </row>
    <row r="518" spans="1:4" ht="14.1" customHeight="1" x14ac:dyDescent="0.2">
      <c r="A518" s="10" t="s">
        <v>265</v>
      </c>
      <c r="B518" s="60">
        <v>1854947</v>
      </c>
      <c r="C518" s="58">
        <f t="shared" si="15"/>
        <v>0</v>
      </c>
      <c r="D518" s="44">
        <v>1854947</v>
      </c>
    </row>
    <row r="519" spans="1:4" ht="14.1" customHeight="1" x14ac:dyDescent="0.2">
      <c r="A519" s="10" t="s">
        <v>305</v>
      </c>
      <c r="B519" s="60">
        <v>4225702</v>
      </c>
      <c r="C519" s="58">
        <f t="shared" si="15"/>
        <v>253129</v>
      </c>
      <c r="D519" s="44">
        <v>4478831</v>
      </c>
    </row>
    <row r="520" spans="1:4" ht="14.1" customHeight="1" x14ac:dyDescent="0.2">
      <c r="A520" s="10" t="s">
        <v>229</v>
      </c>
      <c r="B520" s="60">
        <v>9437079</v>
      </c>
      <c r="C520" s="58">
        <f t="shared" si="15"/>
        <v>102032</v>
      </c>
      <c r="D520" s="44">
        <v>9539111</v>
      </c>
    </row>
    <row r="521" spans="1:4" ht="14.1" customHeight="1" x14ac:dyDescent="0.2">
      <c r="A521" s="10" t="s">
        <v>390</v>
      </c>
      <c r="B521" s="60">
        <v>8261942</v>
      </c>
      <c r="C521" s="58">
        <f t="shared" si="15"/>
        <v>225234</v>
      </c>
      <c r="D521" s="44">
        <v>8487176</v>
      </c>
    </row>
    <row r="522" spans="1:4" ht="14.1" customHeight="1" x14ac:dyDescent="0.2">
      <c r="A522" s="10" t="s">
        <v>462</v>
      </c>
      <c r="B522" s="60">
        <v>4493099</v>
      </c>
      <c r="C522" s="58">
        <f t="shared" si="15"/>
        <v>-9822</v>
      </c>
      <c r="D522" s="44">
        <v>4483277</v>
      </c>
    </row>
    <row r="523" spans="1:4" ht="14.1" customHeight="1" x14ac:dyDescent="0.2">
      <c r="A523" s="10" t="s">
        <v>202</v>
      </c>
      <c r="B523" s="62">
        <v>27746669</v>
      </c>
      <c r="C523" s="58">
        <f t="shared" si="15"/>
        <v>386376</v>
      </c>
      <c r="D523" s="46">
        <v>28133045</v>
      </c>
    </row>
    <row r="524" spans="1:4" ht="14.1" customHeight="1" x14ac:dyDescent="0.2">
      <c r="A524" s="10" t="s">
        <v>120</v>
      </c>
      <c r="B524" s="70">
        <v>16121998</v>
      </c>
      <c r="C524" s="58">
        <f t="shared" si="15"/>
        <v>179328</v>
      </c>
      <c r="D524" s="51">
        <v>16301326</v>
      </c>
    </row>
    <row r="525" spans="1:4" ht="14.1" customHeight="1" x14ac:dyDescent="0.2">
      <c r="A525" s="39" t="s">
        <v>253</v>
      </c>
      <c r="B525" s="71">
        <v>7593265</v>
      </c>
      <c r="C525" s="58">
        <f t="shared" si="15"/>
        <v>264417</v>
      </c>
      <c r="D525" s="52">
        <v>7857682</v>
      </c>
    </row>
    <row r="526" spans="1:4" ht="14.1" customHeight="1" x14ac:dyDescent="0.2">
      <c r="A526" s="10" t="s">
        <v>318</v>
      </c>
      <c r="B526" s="60">
        <v>7846818</v>
      </c>
      <c r="C526" s="58">
        <f t="shared" si="15"/>
        <v>194858</v>
      </c>
      <c r="D526" s="44">
        <v>8041676</v>
      </c>
    </row>
    <row r="527" spans="1:4" ht="14.1" customHeight="1" x14ac:dyDescent="0.2">
      <c r="A527" s="10" t="s">
        <v>121</v>
      </c>
      <c r="B527" s="60">
        <v>7808387</v>
      </c>
      <c r="C527" s="58">
        <f t="shared" si="15"/>
        <v>73558</v>
      </c>
      <c r="D527" s="44">
        <v>7881945</v>
      </c>
    </row>
    <row r="528" spans="1:4" ht="14.1" customHeight="1" x14ac:dyDescent="0.2">
      <c r="A528" s="10" t="s">
        <v>425</v>
      </c>
      <c r="B528" s="60">
        <v>7609485</v>
      </c>
      <c r="C528" s="58">
        <f t="shared" si="15"/>
        <v>2048</v>
      </c>
      <c r="D528" s="44">
        <v>7611533</v>
      </c>
    </row>
    <row r="529" spans="1:4" ht="14.1" customHeight="1" x14ac:dyDescent="0.2">
      <c r="A529" s="10" t="s">
        <v>122</v>
      </c>
      <c r="B529" s="60">
        <v>48734749</v>
      </c>
      <c r="C529" s="58">
        <f t="shared" si="15"/>
        <v>475384</v>
      </c>
      <c r="D529" s="44">
        <v>49210133</v>
      </c>
    </row>
    <row r="530" spans="1:4" ht="14.1" customHeight="1" x14ac:dyDescent="0.2">
      <c r="A530" s="10" t="s">
        <v>230</v>
      </c>
      <c r="B530" s="60">
        <v>41452265</v>
      </c>
      <c r="C530" s="58">
        <f t="shared" si="15"/>
        <v>151237</v>
      </c>
      <c r="D530" s="44">
        <v>41603502</v>
      </c>
    </row>
    <row r="531" spans="1:4" ht="14.1" customHeight="1" x14ac:dyDescent="0.2">
      <c r="A531" s="10" t="s">
        <v>254</v>
      </c>
      <c r="B531" s="60">
        <v>30701628</v>
      </c>
      <c r="C531" s="58">
        <f t="shared" si="15"/>
        <v>442555</v>
      </c>
      <c r="D531" s="44">
        <v>31144183</v>
      </c>
    </row>
    <row r="532" spans="1:4" ht="14.1" customHeight="1" x14ac:dyDescent="0.2">
      <c r="A532" s="10" t="s">
        <v>466</v>
      </c>
      <c r="B532" s="60">
        <v>3450302</v>
      </c>
      <c r="C532" s="58">
        <f t="shared" si="15"/>
        <v>-73590</v>
      </c>
      <c r="D532" s="44">
        <v>3376712</v>
      </c>
    </row>
    <row r="533" spans="1:4" ht="14.1" customHeight="1" x14ac:dyDescent="0.2">
      <c r="A533" s="10" t="s">
        <v>467</v>
      </c>
      <c r="B533" s="60">
        <v>2159237</v>
      </c>
      <c r="C533" s="58">
        <f t="shared" si="15"/>
        <v>-824</v>
      </c>
      <c r="D533" s="44">
        <v>2158413</v>
      </c>
    </row>
    <row r="534" spans="1:4" ht="14.1" customHeight="1" thickBot="1" x14ac:dyDescent="0.25">
      <c r="A534" s="11" t="s">
        <v>162</v>
      </c>
      <c r="B534" s="62">
        <v>7726538</v>
      </c>
      <c r="C534" s="58">
        <f t="shared" si="15"/>
        <v>35011</v>
      </c>
      <c r="D534" s="46">
        <v>7761549</v>
      </c>
    </row>
    <row r="535" spans="1:4" ht="14.1" customHeight="1" thickBot="1" x14ac:dyDescent="0.25">
      <c r="A535" s="12" t="s">
        <v>35</v>
      </c>
      <c r="B535" s="63">
        <f>SUM(B500:B534)</f>
        <v>379518183</v>
      </c>
      <c r="C535" s="66">
        <f>SUM(C500:C534)</f>
        <v>3852205</v>
      </c>
      <c r="D535" s="47">
        <f>SUM(D500:D534)</f>
        <v>383370388</v>
      </c>
    </row>
    <row r="536" spans="1:4" ht="14.1" customHeight="1" thickBot="1" x14ac:dyDescent="0.25">
      <c r="A536" s="7"/>
    </row>
    <row r="537" spans="1:4" ht="14.1" customHeight="1" thickBot="1" x14ac:dyDescent="0.25">
      <c r="A537" s="27" t="s">
        <v>9</v>
      </c>
      <c r="B537" s="65">
        <f>B452+B496+B535</f>
        <v>1324487392</v>
      </c>
      <c r="C537" s="67">
        <f>C452+C496+C535</f>
        <v>12917911</v>
      </c>
      <c r="D537" s="45">
        <f>D452+D496+D535</f>
        <v>1337405303</v>
      </c>
    </row>
    <row r="538" spans="1:4" ht="14.1" customHeight="1" thickBot="1" x14ac:dyDescent="0.25">
      <c r="A538" s="7"/>
    </row>
    <row r="539" spans="1:4" ht="14.1" customHeight="1" thickBot="1" x14ac:dyDescent="0.25">
      <c r="A539" s="33" t="s">
        <v>123</v>
      </c>
      <c r="B539" s="72">
        <f>B49+B211+B314+B431+B537</f>
        <v>6782280530</v>
      </c>
      <c r="C539" s="73">
        <f>C49+C211+C314+C431+C537</f>
        <v>84412250</v>
      </c>
      <c r="D539" s="53">
        <f>D49+D211+D314+D431+D537</f>
        <v>6866692780</v>
      </c>
    </row>
    <row r="540" spans="1:4" ht="14.1" customHeight="1" x14ac:dyDescent="0.2"/>
    <row r="541" spans="1:4" x14ac:dyDescent="0.2">
      <c r="A541" s="1" t="s">
        <v>426</v>
      </c>
    </row>
    <row r="542" spans="1:4" ht="14.25" x14ac:dyDescent="0.2">
      <c r="A542" s="42" t="s">
        <v>464</v>
      </c>
      <c r="B542" s="42"/>
      <c r="C542" s="42"/>
    </row>
    <row r="543" spans="1:4" ht="14.25" x14ac:dyDescent="0.2">
      <c r="A543" s="42" t="s">
        <v>465</v>
      </c>
      <c r="B543" s="42"/>
      <c r="C543" s="42"/>
    </row>
    <row r="544" spans="1:4" ht="14.25" x14ac:dyDescent="0.2">
      <c r="A544" s="42" t="s">
        <v>432</v>
      </c>
      <c r="B544" s="42"/>
      <c r="C544" s="42"/>
    </row>
    <row r="545" spans="1:3" ht="14.25" x14ac:dyDescent="0.2">
      <c r="A545" s="42" t="s">
        <v>463</v>
      </c>
      <c r="B545" s="42"/>
      <c r="C545" s="42"/>
    </row>
    <row r="546" spans="1:3" ht="14.25" x14ac:dyDescent="0.2">
      <c r="A546" s="42" t="s">
        <v>431</v>
      </c>
    </row>
  </sheetData>
  <mergeCells count="1">
    <mergeCell ref="A1:D2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7" orientation="portrait" useFirstPageNumber="1" r:id="rId1"/>
  <headerFooter alignWithMargins="0">
    <oddHeader>&amp;C&amp;"Arial,Kurzíva"&amp;12Příloha č. 2 - Rozpis upraveného rozpočtu přímých nákladů v roce 2021 na jednotlivé školy a školská zařízení zřizovaná obcemi na území Olomouckého kraje - UZ 33 353</oddHeader>
    <oddFooter>&amp;L&amp;"Arial,Kurzíva"Zastupitelstvo Olomouckého kraje 14. 2. 2022
24. - Rozpis rozpočtu škol a školských zařízení v působnosti OK v roce 2021
Příloha č. 2 - Rozpis rozpočtu PN 2021 na školy zřizované obcemi&amp;R&amp;"Arial,Kurzíva"Strana &amp;P (celkem 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2021 obecní školy</vt:lpstr>
    </vt:vector>
  </TitlesOfParts>
  <Company>KUOK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2019-04-02T07:15:38Z</cp:lastPrinted>
  <dcterms:created xsi:type="dcterms:W3CDTF">2003-03-18T09:23:49Z</dcterms:created>
  <dcterms:modified xsi:type="dcterms:W3CDTF">2022-01-26T10:41:26Z</dcterms:modified>
</cp:coreProperties>
</file>