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1 přímé náklady\ROK a ZOK\06-ZOK 14.2.2022 Rozpočet 2021\"/>
    </mc:Choice>
  </mc:AlternateContent>
  <bookViews>
    <workbookView xWindow="0" yWindow="0" windowWidth="28800" windowHeight="11700"/>
  </bookViews>
  <sheets>
    <sheet name="Rozpočet PN 2021 školy zřiz. OK" sheetId="1" r:id="rId1"/>
  </sheets>
  <calcPr calcId="162913"/>
</workbook>
</file>

<file path=xl/calcChain.xml><?xml version="1.0" encoding="utf-8"?>
<calcChain xmlns="http://schemas.openxmlformats.org/spreadsheetml/2006/main">
  <c r="C129" i="1" l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71" i="1"/>
  <c r="C70" i="1"/>
  <c r="C69" i="1"/>
  <c r="C68" i="1"/>
  <c r="C67" i="1"/>
  <c r="C66" i="1"/>
  <c r="C65" i="1"/>
  <c r="C64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30" i="1"/>
  <c r="C106" i="1"/>
  <c r="C72" i="1"/>
  <c r="C57" i="1"/>
  <c r="C112" i="1"/>
  <c r="C111" i="1"/>
  <c r="C80" i="1"/>
  <c r="C79" i="1"/>
  <c r="C63" i="1"/>
  <c r="C62" i="1"/>
  <c r="C23" i="1"/>
  <c r="C22" i="1"/>
  <c r="C17" i="1" l="1"/>
  <c r="C16" i="1"/>
  <c r="C15" i="1"/>
  <c r="C14" i="1"/>
  <c r="C13" i="1"/>
  <c r="C12" i="1"/>
  <c r="C11" i="1"/>
  <c r="C10" i="1"/>
  <c r="C9" i="1"/>
  <c r="C8" i="1"/>
  <c r="C7" i="1"/>
  <c r="C6" i="1"/>
  <c r="D131" i="1"/>
  <c r="D107" i="1"/>
  <c r="D73" i="1"/>
  <c r="D58" i="1"/>
  <c r="D18" i="1"/>
  <c r="C131" i="1"/>
  <c r="C107" i="1"/>
  <c r="C73" i="1"/>
  <c r="C58" i="1"/>
  <c r="D134" i="1" l="1"/>
  <c r="C18" i="1"/>
  <c r="C134" i="1" s="1"/>
  <c r="B131" i="1" l="1"/>
  <c r="B107" i="1"/>
  <c r="B73" i="1"/>
  <c r="B58" i="1"/>
  <c r="B18" i="1"/>
  <c r="B134" i="1" l="1"/>
</calcChain>
</file>

<file path=xl/sharedStrings.xml><?xml version="1.0" encoding="utf-8"?>
<sst xmlns="http://schemas.openxmlformats.org/spreadsheetml/2006/main" count="150" uniqueCount="130">
  <si>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</si>
  <si>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</si>
  <si>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</si>
  <si>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</si>
  <si>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</si>
  <si>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</si>
  <si>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</si>
  <si>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</si>
  <si>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</si>
  <si>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</si>
  <si>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</si>
  <si>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</si>
  <si>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</si>
  <si>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</si>
  <si>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</si>
  <si>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</si>
  <si>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</si>
  <si>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</si>
  <si>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</si>
  <si>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</si>
  <si>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</si>
  <si>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</si>
  <si>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"Žerotín" Olomouc, Kavaleristů 6</t>
  </si>
  <si>
    <t>Základní umělecká škola Litovel, Jungmannova 740</t>
  </si>
  <si>
    <t>Dům dětí a mládeže Olomouc</t>
  </si>
  <si>
    <t>Gymnázium Jakuba Škody, Přerov, Komenského 29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</si>
  <si>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</si>
  <si>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</si>
  <si>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</si>
  <si>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</si>
  <si>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</si>
  <si>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</si>
  <si>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</si>
  <si>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</si>
  <si>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</si>
  <si>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</si>
  <si>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</si>
  <si>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</si>
  <si>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</si>
  <si>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</si>
  <si>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</si>
  <si>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</si>
  <si>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</si>
  <si>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</si>
  <si>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</si>
  <si>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</si>
  <si>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</si>
  <si>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</si>
  <si>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</si>
  <si>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</si>
  <si>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</si>
  <si>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</si>
  <si>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</si>
  <si>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</si>
  <si>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</si>
  <si>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</si>
  <si>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</si>
  <si>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</si>
  <si>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</si>
  <si>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</si>
  <si>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</si>
  <si>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</si>
  <si>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</si>
  <si>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</si>
  <si>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</si>
  <si>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</si>
  <si>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</si>
  <si>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</si>
  <si>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</si>
  <si>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</si>
  <si>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</si>
  <si>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</si>
  <si>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</si>
  <si>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</si>
  <si>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</si>
  <si>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</si>
  <si>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</si>
  <si>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</si>
  <si>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</si>
  <si>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</si>
  <si>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</si>
  <si>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</si>
  <si>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</si>
  <si>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</si>
  <si>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</si>
  <si>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</si>
  <si>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</si>
  <si>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</si>
  <si>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</si>
  <si>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</si>
  <si>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</si>
  <si>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</si>
  <si>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</si>
  <si>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</si>
  <si>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</si>
  <si>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</si>
  <si>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</si>
  <si>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</si>
  <si>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</si>
  <si>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</si>
  <si>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</si>
  <si>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Základní umělecká škola, Uničov, Litovelská 190</t>
  </si>
  <si>
    <t>Střední zdravotnická škola, Prostějov, Vápenice 3</t>
  </si>
  <si>
    <t>SPŠ elektrotechnická a OA Mohelnice</t>
  </si>
  <si>
    <t>Střední škola řemesel a Odborné učiliště Lipová - lázně</t>
  </si>
  <si>
    <t>Rozpis upraveného rozpočtu přímých nákladů v roce 2021 na jednotlivé školy a školská zařízení zřizovaná Olomouckým krajem</t>
  </si>
  <si>
    <t>Schválený rozpočet roku 2021</t>
  </si>
  <si>
    <t>Úpravy rozpočtu v roce 2021</t>
  </si>
  <si>
    <t>Konečný rozpočet roku 2021</t>
  </si>
  <si>
    <t>Poznámka:</t>
  </si>
  <si>
    <r>
      <t xml:space="preserve">    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</si>
  <si>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r>
      <t xml:space="preserve">   **) </t>
    </r>
    <r>
      <rPr>
        <sz val="10"/>
        <rFont val="Arial"/>
        <family val="2"/>
        <charset val="238"/>
      </rPr>
      <t>školská zařízení, kterým byl rozpočet snížen z důvodu poklesu výkonů od 1. 9. 2021</t>
    </r>
  </si>
  <si>
    <r>
      <t xml:space="preserve">  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</si>
  <si>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t>Odborné učiliště a Praktická škola, Mohelnice, Vodní 27 ***)</t>
  </si>
  <si>
    <t>Dům dětí a mládeže Magnet, Mohelnice  ***)</t>
  </si>
  <si>
    <r>
      <t xml:space="preserve"> ****) </t>
    </r>
    <r>
      <rPr>
        <sz val="10"/>
        <rFont val="Arial"/>
        <family val="2"/>
        <charset val="238"/>
      </rPr>
      <t>školy, kterým byl rozpočet snížen z důvodu přesunu mezi závaznými ukazateli</t>
    </r>
  </si>
  <si>
    <t>Základní umělecká škola Iši Krejčího Olomouc, Na Vozovce 32 ****)</t>
  </si>
  <si>
    <t>Základní umělecká škola Miloslava Stibora - výtvarný obor, Olomouc, Pionýrská 4 ****)</t>
  </si>
  <si>
    <t>Dům dětí a mládeže Litovel ***)</t>
  </si>
  <si>
    <t>Dům dětí a mládeže Vila Tereza, Uničov ***)</t>
  </si>
  <si>
    <t>Střední škola designu a módy, Prostějov ****)</t>
  </si>
  <si>
    <t>Základní umělecká škola Konice, Na Příhonech 425 ***)</t>
  </si>
  <si>
    <t>Základní škola a Mateřská škola při Sanatoriu Edel Zlaté Hory ***)</t>
  </si>
  <si>
    <t>Základní škola a Mateřská škola Hranice, Studentská 1095 ***)</t>
  </si>
  <si>
    <t>Střední škola, Základní škola a Mateřská škola Lipník nad Bečvou, Osecká 301 ***)</t>
  </si>
  <si>
    <t xml:space="preserve">Gymnázium, Hranice, Zborovská 293 *) </t>
  </si>
  <si>
    <t>Střední lesnická škola, Hranice, Jurikova 588 ****)</t>
  </si>
  <si>
    <t>Gymnázium Jana Blahoslava a Střední pedagogická škola, Přerov, Denisova 3 ****)</t>
  </si>
  <si>
    <t>Základní umělecká škola Bedřicha Kozánka, Přerov ****)</t>
  </si>
  <si>
    <t>Středisko volného času ATLAS a BIOS, Přerov 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</si>
</sst>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view="pageLayout" topLeftCell="A19" zoomScaleNormal="100" workbookViewId="0">
      <selection activeCell="A93" sqref="A93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5" width="14.7109375" style="1" customWidth="1"/>
    <col min="6" max="16384" width="9.140625" style="1"/>
  </cols>
  <sheetData>
    <row r="1" spans="1:4" ht="32.1" customHeight="1" x14ac:dyDescent="0.2">
      <c r="A1" s="51" t="s">
        <v>105</v>
      </c>
      <c r="B1" s="52"/>
      <c r="C1" s="53"/>
      <c r="D1" s="53"/>
    </row>
    <row r="2" spans="1:4" ht="15.75" x14ac:dyDescent="0.25">
      <c r="A2" s="4" t="s">
        <v>36</v>
      </c>
    </row>
    <row r="3" spans="1:4" ht="13.9" customHeight="1" x14ac:dyDescent="0.2">
      <c r="A3" s="3"/>
    </row>
    <row r="4" spans="1:4" ht="14.1" customHeight="1" thickBot="1" x14ac:dyDescent="0.25">
      <c r="A4" s="5" t="s">
        <v>0</v>
      </c>
      <c r="B4" s="29"/>
      <c r="C4" s="29"/>
      <c r="D4" s="29" t="s">
        <v>53</v>
      </c>
    </row>
    <row r="5" spans="1:4" ht="45" customHeight="1" thickBot="1" x14ac:dyDescent="0.25">
      <c r="A5" s="6" t="s">
        <v>10</v>
      </c>
      <c r="B5" s="45" t="s">
        <v>106</v>
      </c>
      <c r="C5" s="45" t="s">
        <v>107</v>
      </c>
      <c r="D5" s="39" t="s">
        <v>108</v>
      </c>
    </row>
    <row r="6" spans="1:4" ht="24" customHeight="1" x14ac:dyDescent="0.2">
      <c r="A6" s="23" t="s">
        <v>81</v>
      </c>
      <c r="B6" s="40">
        <v>10235040</v>
      </c>
      <c r="C6" s="50">
        <f t="shared" ref="C6:C7" si="0">D6-B6</f>
        <v>0</v>
      </c>
      <c r="D6" s="37">
        <v>10235040</v>
      </c>
    </row>
    <row r="7" spans="1:4" s="2" customFormat="1" ht="24" customHeight="1" x14ac:dyDescent="0.2">
      <c r="A7" s="7" t="s">
        <v>122</v>
      </c>
      <c r="B7" s="41">
        <v>6397617</v>
      </c>
      <c r="C7" s="50">
        <f t="shared" si="0"/>
        <v>-611100</v>
      </c>
      <c r="D7" s="32">
        <v>5786517</v>
      </c>
    </row>
    <row r="8" spans="1:4" ht="14.1" customHeight="1" x14ac:dyDescent="0.2">
      <c r="A8" s="8" t="s">
        <v>91</v>
      </c>
      <c r="B8" s="42">
        <v>38281704</v>
      </c>
      <c r="C8" s="50">
        <f t="shared" ref="C8:C17" si="1">D8-B8</f>
        <v>107557</v>
      </c>
      <c r="D8" s="32">
        <v>38389261</v>
      </c>
    </row>
    <row r="9" spans="1:4" ht="14.1" customHeight="1" x14ac:dyDescent="0.2">
      <c r="A9" s="8" t="s">
        <v>45</v>
      </c>
      <c r="B9" s="42">
        <v>37694380</v>
      </c>
      <c r="C9" s="50">
        <f t="shared" si="1"/>
        <v>26032</v>
      </c>
      <c r="D9" s="32">
        <v>37720412</v>
      </c>
    </row>
    <row r="10" spans="1:4" ht="14.1" customHeight="1" x14ac:dyDescent="0.2">
      <c r="A10" s="7" t="s">
        <v>99</v>
      </c>
      <c r="B10" s="42">
        <v>36581784</v>
      </c>
      <c r="C10" s="50">
        <f t="shared" si="1"/>
        <v>340532</v>
      </c>
      <c r="D10" s="32">
        <v>36922316</v>
      </c>
    </row>
    <row r="11" spans="1:4" ht="24" customHeight="1" x14ac:dyDescent="0.2">
      <c r="A11" s="7" t="s">
        <v>75</v>
      </c>
      <c r="B11" s="42">
        <v>17602505</v>
      </c>
      <c r="C11" s="50">
        <f t="shared" si="1"/>
        <v>50288</v>
      </c>
      <c r="D11" s="32">
        <v>17652793</v>
      </c>
    </row>
    <row r="12" spans="1:4" ht="14.1" customHeight="1" x14ac:dyDescent="0.2">
      <c r="A12" s="7" t="s">
        <v>104</v>
      </c>
      <c r="B12" s="42">
        <v>41184081</v>
      </c>
      <c r="C12" s="50">
        <f t="shared" si="1"/>
        <v>26603</v>
      </c>
      <c r="D12" s="32">
        <v>41210684</v>
      </c>
    </row>
    <row r="13" spans="1:4" ht="14.1" customHeight="1" x14ac:dyDescent="0.2">
      <c r="A13" s="7" t="s">
        <v>100</v>
      </c>
      <c r="B13" s="42">
        <v>38538560</v>
      </c>
      <c r="C13" s="50">
        <f t="shared" si="1"/>
        <v>114113</v>
      </c>
      <c r="D13" s="32">
        <v>38652673</v>
      </c>
    </row>
    <row r="14" spans="1:4" ht="14.1" customHeight="1" x14ac:dyDescent="0.2">
      <c r="A14" s="7" t="s">
        <v>46</v>
      </c>
      <c r="B14" s="42">
        <v>8342317</v>
      </c>
      <c r="C14" s="50">
        <f t="shared" si="1"/>
        <v>0</v>
      </c>
      <c r="D14" s="32">
        <v>8342317</v>
      </c>
    </row>
    <row r="15" spans="1:4" ht="14.1" customHeight="1" x14ac:dyDescent="0.2">
      <c r="A15" s="7" t="s">
        <v>47</v>
      </c>
      <c r="B15" s="42">
        <v>3710378</v>
      </c>
      <c r="C15" s="50">
        <f t="shared" si="1"/>
        <v>0</v>
      </c>
      <c r="D15" s="32">
        <v>3710378</v>
      </c>
    </row>
    <row r="16" spans="1:4" ht="14.1" customHeight="1" x14ac:dyDescent="0.2">
      <c r="A16" s="8" t="s">
        <v>16</v>
      </c>
      <c r="B16" s="42">
        <v>11051038</v>
      </c>
      <c r="C16" s="50">
        <f t="shared" si="1"/>
        <v>566141</v>
      </c>
      <c r="D16" s="32">
        <v>11617179</v>
      </c>
    </row>
    <row r="17" spans="1:4" ht="24" customHeight="1" thickBot="1" x14ac:dyDescent="0.25">
      <c r="A17" s="22" t="s">
        <v>35</v>
      </c>
      <c r="B17" s="43">
        <v>14626250</v>
      </c>
      <c r="C17" s="50">
        <f t="shared" si="1"/>
        <v>1239693</v>
      </c>
      <c r="D17" s="32">
        <v>15865943</v>
      </c>
    </row>
    <row r="18" spans="1:4" ht="14.1" customHeight="1" thickBot="1" x14ac:dyDescent="0.25">
      <c r="A18" s="9" t="s">
        <v>1</v>
      </c>
      <c r="B18" s="44">
        <f>SUM(B6:B17)</f>
        <v>264245654</v>
      </c>
      <c r="C18" s="46">
        <f>SUM(C6:C17)</f>
        <v>1859859</v>
      </c>
      <c r="D18" s="35">
        <f>SUM(D6:D17)</f>
        <v>266105513</v>
      </c>
    </row>
    <row r="19" spans="1:4" ht="14.1" customHeight="1" x14ac:dyDescent="0.2">
      <c r="A19" s="10"/>
    </row>
    <row r="20" spans="1:4" ht="14.1" customHeight="1" thickBot="1" x14ac:dyDescent="0.25">
      <c r="A20" s="11" t="s">
        <v>2</v>
      </c>
      <c r="B20" s="29"/>
      <c r="C20" s="29"/>
      <c r="D20" s="29" t="s">
        <v>53</v>
      </c>
    </row>
    <row r="21" spans="1:4" ht="45" customHeight="1" thickBot="1" x14ac:dyDescent="0.25">
      <c r="A21" s="6" t="s">
        <v>10</v>
      </c>
      <c r="B21" s="45" t="s">
        <v>106</v>
      </c>
      <c r="C21" s="45" t="s">
        <v>107</v>
      </c>
      <c r="D21" s="39" t="s">
        <v>108</v>
      </c>
    </row>
    <row r="22" spans="1:4" ht="14.1" customHeight="1" x14ac:dyDescent="0.2">
      <c r="A22" s="12" t="s">
        <v>17</v>
      </c>
      <c r="B22" s="47">
        <v>4522849</v>
      </c>
      <c r="C22" s="50">
        <f t="shared" ref="C22:C56" si="2">D22-B22</f>
        <v>0</v>
      </c>
      <c r="D22" s="36">
        <v>4522849</v>
      </c>
    </row>
    <row r="23" spans="1:4" ht="14.1" customHeight="1" x14ac:dyDescent="0.2">
      <c r="A23" s="13" t="s">
        <v>95</v>
      </c>
      <c r="B23" s="41">
        <v>71718770</v>
      </c>
      <c r="C23" s="50">
        <f t="shared" si="2"/>
        <v>771029</v>
      </c>
      <c r="D23" s="32">
        <v>72489799</v>
      </c>
    </row>
    <row r="24" spans="1:4" ht="24" customHeight="1" x14ac:dyDescent="0.2">
      <c r="A24" s="13" t="s">
        <v>67</v>
      </c>
      <c r="B24" s="41">
        <v>82749583</v>
      </c>
      <c r="C24" s="50">
        <f t="shared" si="2"/>
        <v>2494189</v>
      </c>
      <c r="D24" s="32">
        <v>85243772</v>
      </c>
    </row>
    <row r="25" spans="1:4" ht="14.1" customHeight="1" x14ac:dyDescent="0.2">
      <c r="A25" s="12" t="s">
        <v>82</v>
      </c>
      <c r="B25" s="41">
        <v>14021813</v>
      </c>
      <c r="C25" s="50">
        <f t="shared" si="2"/>
        <v>10301</v>
      </c>
      <c r="D25" s="32">
        <v>14032114</v>
      </c>
    </row>
    <row r="26" spans="1:4" ht="14.1" customHeight="1" x14ac:dyDescent="0.2">
      <c r="A26" s="12" t="s">
        <v>18</v>
      </c>
      <c r="B26" s="41">
        <v>18599369</v>
      </c>
      <c r="C26" s="50">
        <f t="shared" si="2"/>
        <v>264114</v>
      </c>
      <c r="D26" s="32">
        <v>18863483</v>
      </c>
    </row>
    <row r="27" spans="1:4" ht="14.1" customHeight="1" x14ac:dyDescent="0.2">
      <c r="A27" s="13" t="s">
        <v>58</v>
      </c>
      <c r="B27" s="41">
        <v>21092202</v>
      </c>
      <c r="C27" s="50">
        <f t="shared" si="2"/>
        <v>4564</v>
      </c>
      <c r="D27" s="32">
        <v>21096766</v>
      </c>
    </row>
    <row r="28" spans="1:4" ht="14.1" customHeight="1" x14ac:dyDescent="0.2">
      <c r="A28" s="13" t="s">
        <v>48</v>
      </c>
      <c r="B28" s="41">
        <v>28548456</v>
      </c>
      <c r="C28" s="50">
        <f t="shared" si="2"/>
        <v>187071</v>
      </c>
      <c r="D28" s="32">
        <v>28735527</v>
      </c>
    </row>
    <row r="29" spans="1:4" ht="14.1" customHeight="1" x14ac:dyDescent="0.2">
      <c r="A29" s="15" t="s">
        <v>37</v>
      </c>
      <c r="B29" s="41">
        <v>50517007</v>
      </c>
      <c r="C29" s="50">
        <f t="shared" si="2"/>
        <v>11006</v>
      </c>
      <c r="D29" s="32">
        <v>50528013</v>
      </c>
    </row>
    <row r="30" spans="1:4" ht="14.1" customHeight="1" x14ac:dyDescent="0.2">
      <c r="A30" s="13" t="s">
        <v>19</v>
      </c>
      <c r="B30" s="41">
        <v>74916526</v>
      </c>
      <c r="C30" s="50">
        <f t="shared" si="2"/>
        <v>373754</v>
      </c>
      <c r="D30" s="32">
        <v>75290280</v>
      </c>
    </row>
    <row r="31" spans="1:4" ht="14.1" customHeight="1" x14ac:dyDescent="0.2">
      <c r="A31" s="12" t="s">
        <v>59</v>
      </c>
      <c r="B31" s="41">
        <v>90533041</v>
      </c>
      <c r="C31" s="50">
        <f t="shared" si="2"/>
        <v>901361</v>
      </c>
      <c r="D31" s="32">
        <v>91434402</v>
      </c>
    </row>
    <row r="32" spans="1:4" ht="14.1" customHeight="1" x14ac:dyDescent="0.2">
      <c r="A32" s="13" t="s">
        <v>60</v>
      </c>
      <c r="B32" s="41">
        <v>29479240</v>
      </c>
      <c r="C32" s="50">
        <f t="shared" si="2"/>
        <v>26992</v>
      </c>
      <c r="D32" s="32">
        <v>29506232</v>
      </c>
    </row>
    <row r="33" spans="1:4" ht="14.1" customHeight="1" x14ac:dyDescent="0.2">
      <c r="A33" s="16" t="s">
        <v>61</v>
      </c>
      <c r="B33" s="41">
        <v>25139929</v>
      </c>
      <c r="C33" s="50">
        <f t="shared" si="2"/>
        <v>295827</v>
      </c>
      <c r="D33" s="32">
        <v>25435756</v>
      </c>
    </row>
    <row r="34" spans="1:4" ht="24" customHeight="1" x14ac:dyDescent="0.2">
      <c r="A34" s="14" t="s">
        <v>72</v>
      </c>
      <c r="B34" s="41">
        <v>36935038</v>
      </c>
      <c r="C34" s="50">
        <f t="shared" si="2"/>
        <v>11940</v>
      </c>
      <c r="D34" s="32">
        <v>36946978</v>
      </c>
    </row>
    <row r="35" spans="1:4" ht="14.1" customHeight="1" x14ac:dyDescent="0.2">
      <c r="A35" s="14" t="s">
        <v>93</v>
      </c>
      <c r="B35" s="41">
        <v>37328245</v>
      </c>
      <c r="C35" s="50">
        <f t="shared" si="2"/>
        <v>753955</v>
      </c>
      <c r="D35" s="32">
        <v>38082200</v>
      </c>
    </row>
    <row r="36" spans="1:4" ht="24" customHeight="1" x14ac:dyDescent="0.2">
      <c r="A36" s="14" t="s">
        <v>62</v>
      </c>
      <c r="B36" s="41">
        <v>36432026</v>
      </c>
      <c r="C36" s="50">
        <f t="shared" si="2"/>
        <v>668420</v>
      </c>
      <c r="D36" s="32">
        <v>37100446</v>
      </c>
    </row>
    <row r="37" spans="1:4" ht="24" customHeight="1" x14ac:dyDescent="0.2">
      <c r="A37" s="14" t="s">
        <v>73</v>
      </c>
      <c r="B37" s="41">
        <v>51309910</v>
      </c>
      <c r="C37" s="50">
        <f t="shared" si="2"/>
        <v>151042</v>
      </c>
      <c r="D37" s="32">
        <v>51460952</v>
      </c>
    </row>
    <row r="38" spans="1:4" ht="14.1" customHeight="1" x14ac:dyDescent="0.2">
      <c r="A38" s="14" t="s">
        <v>70</v>
      </c>
      <c r="B38" s="41">
        <v>29258092</v>
      </c>
      <c r="C38" s="50">
        <f t="shared" si="2"/>
        <v>118239</v>
      </c>
      <c r="D38" s="32">
        <v>29376331</v>
      </c>
    </row>
    <row r="39" spans="1:4" ht="24" customHeight="1" x14ac:dyDescent="0.2">
      <c r="A39" s="28" t="s">
        <v>55</v>
      </c>
      <c r="B39" s="42">
        <v>85024928</v>
      </c>
      <c r="C39" s="50">
        <f t="shared" si="2"/>
        <v>2675050</v>
      </c>
      <c r="D39" s="33">
        <v>87699978</v>
      </c>
    </row>
    <row r="40" spans="1:4" ht="14.1" customHeight="1" x14ac:dyDescent="0.2">
      <c r="A40" s="14" t="s">
        <v>63</v>
      </c>
      <c r="B40" s="42">
        <v>21370182</v>
      </c>
      <c r="C40" s="50">
        <f t="shared" si="2"/>
        <v>310371</v>
      </c>
      <c r="D40" s="33">
        <v>21680553</v>
      </c>
    </row>
    <row r="41" spans="1:4" ht="14.1" customHeight="1" x14ac:dyDescent="0.2">
      <c r="A41" s="14" t="s">
        <v>20</v>
      </c>
      <c r="B41" s="42">
        <v>35766588</v>
      </c>
      <c r="C41" s="50">
        <f t="shared" si="2"/>
        <v>482863</v>
      </c>
      <c r="D41" s="33">
        <v>36249451</v>
      </c>
    </row>
    <row r="42" spans="1:4" ht="24" customHeight="1" x14ac:dyDescent="0.2">
      <c r="A42" s="17" t="s">
        <v>41</v>
      </c>
      <c r="B42" s="42">
        <v>42925351</v>
      </c>
      <c r="C42" s="50">
        <f t="shared" si="2"/>
        <v>593955</v>
      </c>
      <c r="D42" s="33">
        <v>43519306</v>
      </c>
    </row>
    <row r="43" spans="1:4" ht="14.1" customHeight="1" x14ac:dyDescent="0.2">
      <c r="A43" s="14" t="s">
        <v>21</v>
      </c>
      <c r="B43" s="42">
        <v>63759463</v>
      </c>
      <c r="C43" s="50">
        <f t="shared" si="2"/>
        <v>782073</v>
      </c>
      <c r="D43" s="33">
        <v>64541536</v>
      </c>
    </row>
    <row r="44" spans="1:4" ht="24" customHeight="1" x14ac:dyDescent="0.2">
      <c r="A44" s="14" t="s">
        <v>96</v>
      </c>
      <c r="B44" s="42">
        <v>30949343</v>
      </c>
      <c r="C44" s="50">
        <f t="shared" si="2"/>
        <v>217210</v>
      </c>
      <c r="D44" s="33">
        <v>31166553</v>
      </c>
    </row>
    <row r="45" spans="1:4" ht="24" customHeight="1" x14ac:dyDescent="0.2">
      <c r="A45" s="14" t="s">
        <v>40</v>
      </c>
      <c r="B45" s="42">
        <v>41606617</v>
      </c>
      <c r="C45" s="50">
        <f t="shared" si="2"/>
        <v>515037</v>
      </c>
      <c r="D45" s="33">
        <v>42121654</v>
      </c>
    </row>
    <row r="46" spans="1:4" ht="24" customHeight="1" x14ac:dyDescent="0.2">
      <c r="A46" s="14" t="s">
        <v>49</v>
      </c>
      <c r="B46" s="42">
        <v>49010526</v>
      </c>
      <c r="C46" s="50">
        <f t="shared" si="2"/>
        <v>320497</v>
      </c>
      <c r="D46" s="33">
        <v>49331023</v>
      </c>
    </row>
    <row r="47" spans="1:4" ht="14.1" customHeight="1" x14ac:dyDescent="0.2">
      <c r="A47" s="14" t="s">
        <v>43</v>
      </c>
      <c r="B47" s="42">
        <v>30089009</v>
      </c>
      <c r="C47" s="50">
        <f t="shared" si="2"/>
        <v>411161</v>
      </c>
      <c r="D47" s="33">
        <v>30500170</v>
      </c>
    </row>
    <row r="48" spans="1:4" ht="24" customHeight="1" x14ac:dyDescent="0.2">
      <c r="A48" s="14" t="s">
        <v>116</v>
      </c>
      <c r="B48" s="42">
        <v>27099384</v>
      </c>
      <c r="C48" s="50">
        <f t="shared" si="2"/>
        <v>-800</v>
      </c>
      <c r="D48" s="33">
        <v>27098584</v>
      </c>
    </row>
    <row r="49" spans="1:4" ht="24" customHeight="1" x14ac:dyDescent="0.2">
      <c r="A49" s="14" t="s">
        <v>22</v>
      </c>
      <c r="B49" s="42">
        <v>49539471</v>
      </c>
      <c r="C49" s="50">
        <f t="shared" si="2"/>
        <v>321626</v>
      </c>
      <c r="D49" s="33">
        <v>49861097</v>
      </c>
    </row>
    <row r="50" spans="1:4" ht="24" customHeight="1" x14ac:dyDescent="0.2">
      <c r="A50" s="14" t="s">
        <v>117</v>
      </c>
      <c r="B50" s="42">
        <v>7885547</v>
      </c>
      <c r="C50" s="50">
        <f t="shared" si="2"/>
        <v>-240</v>
      </c>
      <c r="D50" s="33">
        <v>7885307</v>
      </c>
    </row>
    <row r="51" spans="1:4" ht="14.1" customHeight="1" x14ac:dyDescent="0.2">
      <c r="A51" s="14" t="s">
        <v>23</v>
      </c>
      <c r="B51" s="42">
        <v>13245582</v>
      </c>
      <c r="C51" s="50">
        <f t="shared" si="2"/>
        <v>0</v>
      </c>
      <c r="D51" s="33">
        <v>13245582</v>
      </c>
    </row>
    <row r="52" spans="1:4" ht="14.1" customHeight="1" x14ac:dyDescent="0.2">
      <c r="A52" s="14" t="s">
        <v>101</v>
      </c>
      <c r="B52" s="42">
        <v>20834775</v>
      </c>
      <c r="C52" s="50">
        <f t="shared" si="2"/>
        <v>148731</v>
      </c>
      <c r="D52" s="33">
        <v>20983506</v>
      </c>
    </row>
    <row r="53" spans="1:4" ht="14.1" customHeight="1" x14ac:dyDescent="0.2">
      <c r="A53" s="14" t="s">
        <v>24</v>
      </c>
      <c r="B53" s="42">
        <v>19475679</v>
      </c>
      <c r="C53" s="50">
        <f t="shared" si="2"/>
        <v>634305</v>
      </c>
      <c r="D53" s="33">
        <v>20109984</v>
      </c>
    </row>
    <row r="54" spans="1:4" ht="14.1" customHeight="1" x14ac:dyDescent="0.2">
      <c r="A54" s="14" t="s">
        <v>118</v>
      </c>
      <c r="B54" s="42">
        <v>8469156</v>
      </c>
      <c r="C54" s="50">
        <f t="shared" si="2"/>
        <v>-220885</v>
      </c>
      <c r="D54" s="33">
        <v>8248271</v>
      </c>
    </row>
    <row r="55" spans="1:4" ht="14.1" customHeight="1" x14ac:dyDescent="0.2">
      <c r="A55" s="16" t="s">
        <v>119</v>
      </c>
      <c r="B55" s="42">
        <v>7836974</v>
      </c>
      <c r="C55" s="50">
        <f t="shared" si="2"/>
        <v>-708403</v>
      </c>
      <c r="D55" s="33">
        <v>7128571</v>
      </c>
    </row>
    <row r="56" spans="1:4" ht="14.1" customHeight="1" x14ac:dyDescent="0.2">
      <c r="A56" s="14" t="s">
        <v>94</v>
      </c>
      <c r="B56" s="42">
        <v>22013413</v>
      </c>
      <c r="C56" s="50">
        <f t="shared" si="2"/>
        <v>953361</v>
      </c>
      <c r="D56" s="33">
        <v>22966774</v>
      </c>
    </row>
    <row r="57" spans="1:4" ht="24" customHeight="1" thickBot="1" x14ac:dyDescent="0.25">
      <c r="A57" s="14" t="s">
        <v>54</v>
      </c>
      <c r="B57" s="42">
        <v>63316455</v>
      </c>
      <c r="C57" s="50">
        <f t="shared" ref="C57" si="3">D57-B57</f>
        <v>7815675</v>
      </c>
      <c r="D57" s="33">
        <v>71132130</v>
      </c>
    </row>
    <row r="58" spans="1:4" ht="14.1" customHeight="1" thickBot="1" x14ac:dyDescent="0.25">
      <c r="A58" s="9" t="s">
        <v>3</v>
      </c>
      <c r="B58" s="44">
        <f>SUM(B22:B57)</f>
        <v>1343320539</v>
      </c>
      <c r="C58" s="46">
        <f>SUM(C22:C57)</f>
        <v>22295391</v>
      </c>
      <c r="D58" s="35">
        <f>SUM(D22:D57)</f>
        <v>1365615930</v>
      </c>
    </row>
    <row r="59" spans="1:4" ht="14.1" customHeight="1" x14ac:dyDescent="0.2">
      <c r="A59" s="10"/>
    </row>
    <row r="60" spans="1:4" ht="14.1" customHeight="1" thickBot="1" x14ac:dyDescent="0.25">
      <c r="A60" s="11" t="s">
        <v>4</v>
      </c>
      <c r="B60" s="29"/>
      <c r="C60" s="29"/>
      <c r="D60" s="29" t="s">
        <v>53</v>
      </c>
    </row>
    <row r="61" spans="1:4" ht="45" customHeight="1" thickBot="1" x14ac:dyDescent="0.25">
      <c r="A61" s="6" t="s">
        <v>10</v>
      </c>
      <c r="B61" s="45" t="s">
        <v>106</v>
      </c>
      <c r="C61" s="45" t="s">
        <v>107</v>
      </c>
      <c r="D61" s="39" t="s">
        <v>108</v>
      </c>
    </row>
    <row r="62" spans="1:4" ht="24" customHeight="1" x14ac:dyDescent="0.2">
      <c r="A62" s="24" t="s">
        <v>39</v>
      </c>
      <c r="B62" s="40">
        <v>65375704</v>
      </c>
      <c r="C62" s="50">
        <f t="shared" ref="C62:C71" si="4">D62-B62</f>
        <v>77898</v>
      </c>
      <c r="D62" s="37">
        <v>65453602</v>
      </c>
    </row>
    <row r="63" spans="1:4" ht="14.1" customHeight="1" x14ac:dyDescent="0.2">
      <c r="A63" s="13" t="s">
        <v>66</v>
      </c>
      <c r="B63" s="42">
        <v>23875199</v>
      </c>
      <c r="C63" s="50">
        <f t="shared" si="4"/>
        <v>3072544</v>
      </c>
      <c r="D63" s="33">
        <v>26947743</v>
      </c>
    </row>
    <row r="64" spans="1:4" ht="14.1" customHeight="1" x14ac:dyDescent="0.2">
      <c r="A64" s="13" t="s">
        <v>29</v>
      </c>
      <c r="B64" s="42">
        <v>57868270</v>
      </c>
      <c r="C64" s="50">
        <f t="shared" si="4"/>
        <v>303785</v>
      </c>
      <c r="D64" s="33">
        <v>58172055</v>
      </c>
    </row>
    <row r="65" spans="1:4" ht="14.1" customHeight="1" x14ac:dyDescent="0.2">
      <c r="A65" s="13" t="s">
        <v>120</v>
      </c>
      <c r="B65" s="42">
        <v>32646693</v>
      </c>
      <c r="C65" s="50">
        <f t="shared" si="4"/>
        <v>-12628</v>
      </c>
      <c r="D65" s="33">
        <v>32634065</v>
      </c>
    </row>
    <row r="66" spans="1:4" ht="24" customHeight="1" x14ac:dyDescent="0.2">
      <c r="A66" s="13" t="s">
        <v>97</v>
      </c>
      <c r="B66" s="42">
        <v>33292405</v>
      </c>
      <c r="C66" s="50">
        <f t="shared" si="4"/>
        <v>166467</v>
      </c>
      <c r="D66" s="33">
        <v>33458872</v>
      </c>
    </row>
    <row r="67" spans="1:4" ht="14.1" customHeight="1" x14ac:dyDescent="0.2">
      <c r="A67" s="13" t="s">
        <v>83</v>
      </c>
      <c r="B67" s="42">
        <v>60432305</v>
      </c>
      <c r="C67" s="50">
        <f t="shared" si="4"/>
        <v>1123122</v>
      </c>
      <c r="D67" s="33">
        <v>61555427</v>
      </c>
    </row>
    <row r="68" spans="1:4" ht="14.1" customHeight="1" x14ac:dyDescent="0.2">
      <c r="A68" s="13" t="s">
        <v>64</v>
      </c>
      <c r="B68" s="42">
        <v>19846927</v>
      </c>
      <c r="C68" s="50">
        <f t="shared" si="4"/>
        <v>338247</v>
      </c>
      <c r="D68" s="33">
        <v>20185174</v>
      </c>
    </row>
    <row r="69" spans="1:4" ht="14.1" customHeight="1" x14ac:dyDescent="0.2">
      <c r="A69" s="13" t="s">
        <v>102</v>
      </c>
      <c r="B69" s="42">
        <v>25715597</v>
      </c>
      <c r="C69" s="50">
        <f t="shared" si="4"/>
        <v>6932</v>
      </c>
      <c r="D69" s="33">
        <v>25722529</v>
      </c>
    </row>
    <row r="70" spans="1:4" ht="14.1" customHeight="1" x14ac:dyDescent="0.2">
      <c r="A70" s="13" t="s">
        <v>69</v>
      </c>
      <c r="B70" s="42">
        <v>32094117</v>
      </c>
      <c r="C70" s="50">
        <f t="shared" si="4"/>
        <v>17168</v>
      </c>
      <c r="D70" s="33">
        <v>32111285</v>
      </c>
    </row>
    <row r="71" spans="1:4" ht="14.1" customHeight="1" x14ac:dyDescent="0.2">
      <c r="A71" s="13" t="s">
        <v>121</v>
      </c>
      <c r="B71" s="42">
        <v>13733968</v>
      </c>
      <c r="C71" s="50">
        <f t="shared" si="4"/>
        <v>-601197</v>
      </c>
      <c r="D71" s="33">
        <v>13132771</v>
      </c>
    </row>
    <row r="72" spans="1:4" ht="14.1" customHeight="1" thickBot="1" x14ac:dyDescent="0.25">
      <c r="A72" s="31" t="s">
        <v>30</v>
      </c>
      <c r="B72" s="43">
        <v>18632831</v>
      </c>
      <c r="C72" s="50">
        <f t="shared" ref="C72" si="5">D72-B72</f>
        <v>1731870</v>
      </c>
      <c r="D72" s="34">
        <v>20364701</v>
      </c>
    </row>
    <row r="73" spans="1:4" ht="14.1" customHeight="1" thickBot="1" x14ac:dyDescent="0.25">
      <c r="A73" s="9" t="s">
        <v>5</v>
      </c>
      <c r="B73" s="44">
        <f>SUM(B62:B72)</f>
        <v>383514016</v>
      </c>
      <c r="C73" s="46">
        <f>SUM(C62:C72)</f>
        <v>6224208</v>
      </c>
      <c r="D73" s="35">
        <f>SUM(D62:D72)</f>
        <v>389738224</v>
      </c>
    </row>
    <row r="74" spans="1:4" ht="14.1" customHeight="1" x14ac:dyDescent="0.2">
      <c r="A74" s="11"/>
    </row>
    <row r="75" spans="1:4" ht="14.1" customHeight="1" x14ac:dyDescent="0.2">
      <c r="A75" s="11"/>
    </row>
    <row r="76" spans="1:4" ht="14.1" customHeight="1" x14ac:dyDescent="0.2">
      <c r="A76" s="11"/>
    </row>
    <row r="77" spans="1:4" ht="14.1" customHeight="1" thickBot="1" x14ac:dyDescent="0.25">
      <c r="A77" s="11" t="s">
        <v>6</v>
      </c>
      <c r="B77" s="29"/>
      <c r="C77" s="29"/>
      <c r="D77" s="29" t="s">
        <v>53</v>
      </c>
    </row>
    <row r="78" spans="1:4" ht="45" customHeight="1" thickBot="1" x14ac:dyDescent="0.25">
      <c r="A78" s="6" t="s">
        <v>10</v>
      </c>
      <c r="B78" s="45" t="s">
        <v>106</v>
      </c>
      <c r="C78" s="45" t="s">
        <v>107</v>
      </c>
      <c r="D78" s="39" t="s">
        <v>108</v>
      </c>
    </row>
    <row r="79" spans="1:4" ht="24" customHeight="1" x14ac:dyDescent="0.2">
      <c r="A79" s="19" t="s">
        <v>123</v>
      </c>
      <c r="B79" s="42">
        <v>16629356</v>
      </c>
      <c r="C79" s="50">
        <f t="shared" ref="C79:C105" si="6">D79-B79</f>
        <v>-1440692</v>
      </c>
      <c r="D79" s="33">
        <v>15188664</v>
      </c>
    </row>
    <row r="80" spans="1:4" ht="24" customHeight="1" x14ac:dyDescent="0.2">
      <c r="A80" s="19" t="s">
        <v>78</v>
      </c>
      <c r="B80" s="42">
        <v>29118787</v>
      </c>
      <c r="C80" s="50">
        <f t="shared" si="6"/>
        <v>213692</v>
      </c>
      <c r="D80" s="33">
        <v>29332479</v>
      </c>
    </row>
    <row r="81" spans="1:4" ht="24" customHeight="1" x14ac:dyDescent="0.2">
      <c r="A81" s="19" t="s">
        <v>124</v>
      </c>
      <c r="B81" s="42">
        <v>25825486</v>
      </c>
      <c r="C81" s="50">
        <f t="shared" si="6"/>
        <v>-396596</v>
      </c>
      <c r="D81" s="33">
        <v>25428890</v>
      </c>
    </row>
    <row r="82" spans="1:4" ht="14.1" customHeight="1" x14ac:dyDescent="0.2">
      <c r="A82" s="19" t="s">
        <v>25</v>
      </c>
      <c r="B82" s="42">
        <v>55264340</v>
      </c>
      <c r="C82" s="50">
        <f t="shared" si="6"/>
        <v>124136</v>
      </c>
      <c r="D82" s="33">
        <v>55388476</v>
      </c>
    </row>
    <row r="83" spans="1:4" ht="14.1" customHeight="1" x14ac:dyDescent="0.2">
      <c r="A83" s="18" t="s">
        <v>125</v>
      </c>
      <c r="B83" s="42">
        <v>25223551</v>
      </c>
      <c r="C83" s="50">
        <f t="shared" si="6"/>
        <v>-138039</v>
      </c>
      <c r="D83" s="33">
        <v>25085512</v>
      </c>
    </row>
    <row r="84" spans="1:4" ht="14.1" customHeight="1" x14ac:dyDescent="0.2">
      <c r="A84" s="18" t="s">
        <v>11</v>
      </c>
      <c r="B84" s="42">
        <v>24385678</v>
      </c>
      <c r="C84" s="50">
        <f t="shared" si="6"/>
        <v>424867</v>
      </c>
      <c r="D84" s="33">
        <v>24810545</v>
      </c>
    </row>
    <row r="85" spans="1:4" ht="14.1" customHeight="1" x14ac:dyDescent="0.2">
      <c r="A85" s="20" t="s">
        <v>42</v>
      </c>
      <c r="B85" s="42">
        <v>50753381</v>
      </c>
      <c r="C85" s="50">
        <f t="shared" si="6"/>
        <v>220444</v>
      </c>
      <c r="D85" s="33">
        <v>50973825</v>
      </c>
    </row>
    <row r="86" spans="1:4" ht="24" customHeight="1" x14ac:dyDescent="0.2">
      <c r="A86" s="19" t="s">
        <v>74</v>
      </c>
      <c r="B86" s="42">
        <v>22934688</v>
      </c>
      <c r="C86" s="50">
        <f t="shared" si="6"/>
        <v>583764</v>
      </c>
      <c r="D86" s="33">
        <v>23518452</v>
      </c>
    </row>
    <row r="87" spans="1:4" ht="14.1" customHeight="1" x14ac:dyDescent="0.2">
      <c r="A87" s="21" t="s">
        <v>50</v>
      </c>
      <c r="B87" s="42">
        <v>30797916</v>
      </c>
      <c r="C87" s="50">
        <f t="shared" si="6"/>
        <v>72692</v>
      </c>
      <c r="D87" s="33">
        <v>30870608</v>
      </c>
    </row>
    <row r="88" spans="1:4" ht="14.1" customHeight="1" x14ac:dyDescent="0.2">
      <c r="A88" s="19" t="s">
        <v>38</v>
      </c>
      <c r="B88" s="42">
        <v>45713541</v>
      </c>
      <c r="C88" s="50">
        <f t="shared" si="6"/>
        <v>372808</v>
      </c>
      <c r="D88" s="33">
        <v>46086349</v>
      </c>
    </row>
    <row r="89" spans="1:4" ht="14.1" customHeight="1" x14ac:dyDescent="0.2">
      <c r="A89" s="18" t="s">
        <v>126</v>
      </c>
      <c r="B89" s="42">
        <v>43670422</v>
      </c>
      <c r="C89" s="50">
        <f t="shared" si="6"/>
        <v>-76245</v>
      </c>
      <c r="D89" s="33">
        <v>43594177</v>
      </c>
    </row>
    <row r="90" spans="1:4" ht="24" customHeight="1" x14ac:dyDescent="0.2">
      <c r="A90" s="19" t="s">
        <v>127</v>
      </c>
      <c r="B90" s="42">
        <v>67617421</v>
      </c>
      <c r="C90" s="50">
        <f t="shared" si="6"/>
        <v>-1784550</v>
      </c>
      <c r="D90" s="33">
        <v>65832871</v>
      </c>
    </row>
    <row r="91" spans="1:4" ht="14.1" customHeight="1" x14ac:dyDescent="0.2">
      <c r="A91" s="18" t="s">
        <v>15</v>
      </c>
      <c r="B91" s="42">
        <v>35802714</v>
      </c>
      <c r="C91" s="50">
        <f t="shared" si="6"/>
        <v>3124731</v>
      </c>
      <c r="D91" s="33">
        <v>38927445</v>
      </c>
    </row>
    <row r="92" spans="1:4" ht="24" customHeight="1" x14ac:dyDescent="0.2">
      <c r="A92" s="19" t="s">
        <v>84</v>
      </c>
      <c r="B92" s="42">
        <v>27549082</v>
      </c>
      <c r="C92" s="50">
        <f t="shared" si="6"/>
        <v>557910</v>
      </c>
      <c r="D92" s="33">
        <v>28106992</v>
      </c>
    </row>
    <row r="93" spans="1:4" ht="14.1" customHeight="1" x14ac:dyDescent="0.2">
      <c r="A93" s="19" t="s">
        <v>79</v>
      </c>
      <c r="B93" s="42">
        <v>33226469</v>
      </c>
      <c r="C93" s="50">
        <f t="shared" si="6"/>
        <v>627771</v>
      </c>
      <c r="D93" s="33">
        <v>33854240</v>
      </c>
    </row>
    <row r="94" spans="1:4" ht="24" customHeight="1" x14ac:dyDescent="0.2">
      <c r="A94" s="19" t="s">
        <v>76</v>
      </c>
      <c r="B94" s="42">
        <v>24699530</v>
      </c>
      <c r="C94" s="50">
        <f t="shared" si="6"/>
        <v>1163119</v>
      </c>
      <c r="D94" s="33">
        <v>25862649</v>
      </c>
    </row>
    <row r="95" spans="1:4" ht="14.1" customHeight="1" x14ac:dyDescent="0.2">
      <c r="A95" s="19" t="s">
        <v>51</v>
      </c>
      <c r="B95" s="42">
        <v>54009192</v>
      </c>
      <c r="C95" s="50">
        <f t="shared" si="6"/>
        <v>395428</v>
      </c>
      <c r="D95" s="33">
        <v>54404620</v>
      </c>
    </row>
    <row r="96" spans="1:4" ht="14.1" customHeight="1" x14ac:dyDescent="0.2">
      <c r="A96" s="21" t="s">
        <v>85</v>
      </c>
      <c r="B96" s="42">
        <v>19867670</v>
      </c>
      <c r="C96" s="50">
        <f t="shared" si="6"/>
        <v>240621</v>
      </c>
      <c r="D96" s="33">
        <v>20108291</v>
      </c>
    </row>
    <row r="97" spans="1:4" ht="14.1" customHeight="1" x14ac:dyDescent="0.2">
      <c r="A97" s="30" t="s">
        <v>80</v>
      </c>
      <c r="B97" s="42">
        <v>36376802</v>
      </c>
      <c r="C97" s="50">
        <f t="shared" si="6"/>
        <v>644411</v>
      </c>
      <c r="D97" s="33">
        <v>37021213</v>
      </c>
    </row>
    <row r="98" spans="1:4" ht="14.1" customHeight="1" x14ac:dyDescent="0.2">
      <c r="A98" s="19" t="s">
        <v>86</v>
      </c>
      <c r="B98" s="42">
        <v>5446700</v>
      </c>
      <c r="C98" s="50">
        <f t="shared" si="6"/>
        <v>0</v>
      </c>
      <c r="D98" s="33">
        <v>5446700</v>
      </c>
    </row>
    <row r="99" spans="1:4" ht="14.1" customHeight="1" x14ac:dyDescent="0.2">
      <c r="A99" s="21" t="s">
        <v>12</v>
      </c>
      <c r="B99" s="42">
        <v>24114627</v>
      </c>
      <c r="C99" s="50">
        <f t="shared" si="6"/>
        <v>900</v>
      </c>
      <c r="D99" s="33">
        <v>24115527</v>
      </c>
    </row>
    <row r="100" spans="1:4" ht="14.1" customHeight="1" x14ac:dyDescent="0.2">
      <c r="A100" s="21" t="s">
        <v>13</v>
      </c>
      <c r="B100" s="42">
        <v>10183844</v>
      </c>
      <c r="C100" s="50">
        <f t="shared" si="6"/>
        <v>0</v>
      </c>
      <c r="D100" s="33">
        <v>10183844</v>
      </c>
    </row>
    <row r="101" spans="1:4" ht="14.1" customHeight="1" x14ac:dyDescent="0.2">
      <c r="A101" s="21" t="s">
        <v>128</v>
      </c>
      <c r="B101" s="42">
        <v>32697153</v>
      </c>
      <c r="C101" s="50">
        <f t="shared" si="6"/>
        <v>-650</v>
      </c>
      <c r="D101" s="33">
        <v>32696503</v>
      </c>
    </row>
    <row r="102" spans="1:4" ht="24" customHeight="1" x14ac:dyDescent="0.2">
      <c r="A102" s="21" t="s">
        <v>26</v>
      </c>
      <c r="B102" s="42">
        <v>10399643</v>
      </c>
      <c r="C102" s="50">
        <f t="shared" si="6"/>
        <v>0</v>
      </c>
      <c r="D102" s="33">
        <v>10399643</v>
      </c>
    </row>
    <row r="103" spans="1:4" ht="14.1" customHeight="1" x14ac:dyDescent="0.2">
      <c r="A103" s="21" t="s">
        <v>129</v>
      </c>
      <c r="B103" s="42">
        <v>15990115</v>
      </c>
      <c r="C103" s="50">
        <f t="shared" si="6"/>
        <v>-2192110</v>
      </c>
      <c r="D103" s="33">
        <v>13798005</v>
      </c>
    </row>
    <row r="104" spans="1:4" ht="14.1" customHeight="1" x14ac:dyDescent="0.2">
      <c r="A104" s="21" t="s">
        <v>44</v>
      </c>
      <c r="B104" s="42">
        <v>14705183</v>
      </c>
      <c r="C104" s="50">
        <f t="shared" si="6"/>
        <v>980929</v>
      </c>
      <c r="D104" s="33">
        <v>15686112</v>
      </c>
    </row>
    <row r="105" spans="1:4" ht="24" customHeight="1" x14ac:dyDescent="0.2">
      <c r="A105" s="21" t="s">
        <v>27</v>
      </c>
      <c r="B105" s="42">
        <v>11022646</v>
      </c>
      <c r="C105" s="50">
        <f t="shared" si="6"/>
        <v>262879</v>
      </c>
      <c r="D105" s="33">
        <v>11285525</v>
      </c>
    </row>
    <row r="106" spans="1:4" ht="14.1" customHeight="1" thickBot="1" x14ac:dyDescent="0.25">
      <c r="A106" s="25" t="s">
        <v>28</v>
      </c>
      <c r="B106" s="43">
        <v>11037524</v>
      </c>
      <c r="C106" s="50">
        <f t="shared" ref="C106" si="7">D106-B106</f>
        <v>1977289</v>
      </c>
      <c r="D106" s="34">
        <v>13014813</v>
      </c>
    </row>
    <row r="107" spans="1:4" ht="14.1" customHeight="1" thickBot="1" x14ac:dyDescent="0.25">
      <c r="A107" s="9" t="s">
        <v>7</v>
      </c>
      <c r="B107" s="44">
        <f>SUM(B79:B106)</f>
        <v>805063461</v>
      </c>
      <c r="C107" s="46">
        <f>SUM(C79:C106)</f>
        <v>5959509</v>
      </c>
      <c r="D107" s="35">
        <f>SUM(D79:D106)</f>
        <v>811022970</v>
      </c>
    </row>
    <row r="108" spans="1:4" ht="14.1" customHeight="1" x14ac:dyDescent="0.2">
      <c r="A108" s="11"/>
    </row>
    <row r="109" spans="1:4" ht="14.1" customHeight="1" thickBot="1" x14ac:dyDescent="0.25">
      <c r="A109" s="11" t="s">
        <v>8</v>
      </c>
      <c r="B109" s="29"/>
      <c r="C109" s="29"/>
      <c r="D109" s="29" t="s">
        <v>53</v>
      </c>
    </row>
    <row r="110" spans="1:4" ht="45" customHeight="1" thickBot="1" x14ac:dyDescent="0.25">
      <c r="A110" s="6" t="s">
        <v>10</v>
      </c>
      <c r="B110" s="45" t="s">
        <v>106</v>
      </c>
      <c r="C110" s="45" t="s">
        <v>107</v>
      </c>
      <c r="D110" s="39" t="s">
        <v>108</v>
      </c>
    </row>
    <row r="111" spans="1:4" ht="14.1" customHeight="1" x14ac:dyDescent="0.2">
      <c r="A111" s="13" t="s">
        <v>98</v>
      </c>
      <c r="B111" s="40">
        <v>4347412</v>
      </c>
      <c r="C111" s="50">
        <f t="shared" ref="C111:C129" si="8">D111-B111</f>
        <v>0</v>
      </c>
      <c r="D111" s="37">
        <v>4347412</v>
      </c>
    </row>
    <row r="112" spans="1:4" ht="24" customHeight="1" x14ac:dyDescent="0.2">
      <c r="A112" s="13" t="s">
        <v>89</v>
      </c>
      <c r="B112" s="42">
        <v>18826570</v>
      </c>
      <c r="C112" s="50">
        <f t="shared" si="8"/>
        <v>28283</v>
      </c>
      <c r="D112" s="33">
        <v>18854853</v>
      </c>
    </row>
    <row r="113" spans="1:4" ht="24" customHeight="1" x14ac:dyDescent="0.2">
      <c r="A113" s="13" t="s">
        <v>92</v>
      </c>
      <c r="B113" s="42">
        <v>49244529</v>
      </c>
      <c r="C113" s="50">
        <f t="shared" si="8"/>
        <v>39812</v>
      </c>
      <c r="D113" s="33">
        <v>49284341</v>
      </c>
    </row>
    <row r="114" spans="1:4" ht="24" customHeight="1" x14ac:dyDescent="0.2">
      <c r="A114" s="19" t="s">
        <v>56</v>
      </c>
      <c r="B114" s="42">
        <v>56576241</v>
      </c>
      <c r="C114" s="50">
        <f t="shared" si="8"/>
        <v>176500</v>
      </c>
      <c r="D114" s="33">
        <v>56752741</v>
      </c>
    </row>
    <row r="115" spans="1:4" ht="14.1" customHeight="1" x14ac:dyDescent="0.2">
      <c r="A115" s="18" t="s">
        <v>52</v>
      </c>
      <c r="B115" s="42">
        <v>49612903</v>
      </c>
      <c r="C115" s="50">
        <f t="shared" si="8"/>
        <v>252867</v>
      </c>
      <c r="D115" s="33">
        <v>49865770</v>
      </c>
    </row>
    <row r="116" spans="1:4" ht="14.1" customHeight="1" x14ac:dyDescent="0.2">
      <c r="A116" s="18" t="s">
        <v>31</v>
      </c>
      <c r="B116" s="42">
        <v>30579808</v>
      </c>
      <c r="C116" s="50">
        <f t="shared" si="8"/>
        <v>70006</v>
      </c>
      <c r="D116" s="33">
        <v>30649814</v>
      </c>
    </row>
    <row r="117" spans="1:4" ht="24" customHeight="1" x14ac:dyDescent="0.2">
      <c r="A117" s="19" t="s">
        <v>90</v>
      </c>
      <c r="B117" s="42">
        <v>72597812</v>
      </c>
      <c r="C117" s="50">
        <f t="shared" si="8"/>
        <v>138709</v>
      </c>
      <c r="D117" s="33">
        <v>72736521</v>
      </c>
    </row>
    <row r="118" spans="1:4" ht="24" customHeight="1" x14ac:dyDescent="0.2">
      <c r="A118" s="19" t="s">
        <v>71</v>
      </c>
      <c r="B118" s="42">
        <v>37354952</v>
      </c>
      <c r="C118" s="50">
        <f t="shared" si="8"/>
        <v>11252</v>
      </c>
      <c r="D118" s="33">
        <v>37366204</v>
      </c>
    </row>
    <row r="119" spans="1:4" ht="14.1" customHeight="1" x14ac:dyDescent="0.2">
      <c r="A119" s="19" t="s">
        <v>103</v>
      </c>
      <c r="B119" s="42">
        <v>32662703</v>
      </c>
      <c r="C119" s="50">
        <f t="shared" si="8"/>
        <v>284510</v>
      </c>
      <c r="D119" s="33">
        <v>32947213</v>
      </c>
    </row>
    <row r="120" spans="1:4" ht="14.1" customHeight="1" x14ac:dyDescent="0.2">
      <c r="A120" s="19" t="s">
        <v>65</v>
      </c>
      <c r="B120" s="42">
        <v>33394706</v>
      </c>
      <c r="C120" s="50">
        <f t="shared" si="8"/>
        <v>233343</v>
      </c>
      <c r="D120" s="33">
        <v>33628049</v>
      </c>
    </row>
    <row r="121" spans="1:4" ht="14.1" customHeight="1" x14ac:dyDescent="0.2">
      <c r="A121" s="19" t="s">
        <v>57</v>
      </c>
      <c r="B121" s="42">
        <v>73074166</v>
      </c>
      <c r="C121" s="50">
        <f t="shared" si="8"/>
        <v>1302400</v>
      </c>
      <c r="D121" s="33">
        <v>74376566</v>
      </c>
    </row>
    <row r="122" spans="1:4" ht="24" customHeight="1" x14ac:dyDescent="0.2">
      <c r="A122" s="19" t="s">
        <v>32</v>
      </c>
      <c r="B122" s="42">
        <v>19665336</v>
      </c>
      <c r="C122" s="50">
        <f t="shared" si="8"/>
        <v>8940</v>
      </c>
      <c r="D122" s="33">
        <v>19674276</v>
      </c>
    </row>
    <row r="123" spans="1:4" ht="14.1" customHeight="1" x14ac:dyDescent="0.2">
      <c r="A123" s="19" t="s">
        <v>77</v>
      </c>
      <c r="B123" s="42">
        <v>32842669</v>
      </c>
      <c r="C123" s="50">
        <f t="shared" si="8"/>
        <v>79969</v>
      </c>
      <c r="D123" s="33">
        <v>32922638</v>
      </c>
    </row>
    <row r="124" spans="1:4" ht="14.1" customHeight="1" x14ac:dyDescent="0.2">
      <c r="A124" s="19" t="s">
        <v>87</v>
      </c>
      <c r="B124" s="42">
        <v>23006156</v>
      </c>
      <c r="C124" s="50">
        <f t="shared" si="8"/>
        <v>223976</v>
      </c>
      <c r="D124" s="33">
        <v>23230132</v>
      </c>
    </row>
    <row r="125" spans="1:4" ht="24" customHeight="1" x14ac:dyDescent="0.2">
      <c r="A125" s="19" t="s">
        <v>113</v>
      </c>
      <c r="B125" s="42">
        <v>23126257</v>
      </c>
      <c r="C125" s="50">
        <f t="shared" si="8"/>
        <v>-1351932</v>
      </c>
      <c r="D125" s="33">
        <v>21774325</v>
      </c>
    </row>
    <row r="126" spans="1:4" ht="24" customHeight="1" x14ac:dyDescent="0.2">
      <c r="A126" s="19" t="s">
        <v>88</v>
      </c>
      <c r="B126" s="42">
        <v>55080403</v>
      </c>
      <c r="C126" s="50">
        <f t="shared" si="8"/>
        <v>283563</v>
      </c>
      <c r="D126" s="33">
        <v>55363966</v>
      </c>
    </row>
    <row r="127" spans="1:4" ht="24" customHeight="1" x14ac:dyDescent="0.2">
      <c r="A127" s="19" t="s">
        <v>33</v>
      </c>
      <c r="B127" s="42">
        <v>14014831</v>
      </c>
      <c r="C127" s="50">
        <f t="shared" si="8"/>
        <v>85182</v>
      </c>
      <c r="D127" s="33">
        <v>14100013</v>
      </c>
    </row>
    <row r="128" spans="1:4" ht="14.1" customHeight="1" x14ac:dyDescent="0.2">
      <c r="A128" s="19" t="s">
        <v>34</v>
      </c>
      <c r="B128" s="42">
        <v>21985830</v>
      </c>
      <c r="C128" s="50">
        <f t="shared" si="8"/>
        <v>1000</v>
      </c>
      <c r="D128" s="33">
        <v>21986830</v>
      </c>
    </row>
    <row r="129" spans="1:4" ht="14.1" customHeight="1" x14ac:dyDescent="0.2">
      <c r="A129" s="18" t="s">
        <v>68</v>
      </c>
      <c r="B129" s="42">
        <v>27293453</v>
      </c>
      <c r="C129" s="50">
        <f t="shared" si="8"/>
        <v>282683</v>
      </c>
      <c r="D129" s="33">
        <v>27576136</v>
      </c>
    </row>
    <row r="130" spans="1:4" ht="14.1" customHeight="1" thickBot="1" x14ac:dyDescent="0.25">
      <c r="A130" s="18" t="s">
        <v>114</v>
      </c>
      <c r="B130" s="42">
        <v>9475765</v>
      </c>
      <c r="C130" s="50">
        <f t="shared" ref="C130" si="9">D130-B130</f>
        <v>-706160</v>
      </c>
      <c r="D130" s="33">
        <v>8769605</v>
      </c>
    </row>
    <row r="131" spans="1:4" ht="14.1" customHeight="1" thickBot="1" x14ac:dyDescent="0.25">
      <c r="A131" s="9" t="s">
        <v>9</v>
      </c>
      <c r="B131" s="44">
        <f>SUM(B111:B130)</f>
        <v>684762502</v>
      </c>
      <c r="C131" s="46">
        <f>SUM(C111:C130)</f>
        <v>1444903</v>
      </c>
      <c r="D131" s="35">
        <f>SUM(D111:D130)</f>
        <v>686207405</v>
      </c>
    </row>
    <row r="132" spans="1:4" ht="14.1" customHeight="1" x14ac:dyDescent="0.2">
      <c r="A132" s="10"/>
    </row>
    <row r="133" spans="1:4" ht="14.1" customHeight="1" thickBot="1" x14ac:dyDescent="0.25">
      <c r="A133" s="10"/>
    </row>
    <row r="134" spans="1:4" ht="24" customHeight="1" thickBot="1" x14ac:dyDescent="0.25">
      <c r="A134" s="26" t="s">
        <v>14</v>
      </c>
      <c r="B134" s="48">
        <f>B18+B58+B73+B107+B131</f>
        <v>3480906172</v>
      </c>
      <c r="C134" s="49">
        <f>C18+C58+C73+C107+C131</f>
        <v>37783870</v>
      </c>
      <c r="D134" s="38">
        <f>D18+D58+D73+D107+D131</f>
        <v>3518690042</v>
      </c>
    </row>
    <row r="135" spans="1:4" ht="13.9" customHeight="1" x14ac:dyDescent="0.2"/>
    <row r="136" spans="1:4" ht="12.75" customHeight="1" x14ac:dyDescent="0.2">
      <c r="A136" s="1" t="s">
        <v>109</v>
      </c>
    </row>
    <row r="137" spans="1:4" ht="12.75" customHeight="1" x14ac:dyDescent="0.2"/>
    <row r="139" spans="1:4" ht="14.25" x14ac:dyDescent="0.2">
      <c r="A139" s="27" t="s">
        <v>110</v>
      </c>
    </row>
    <row r="140" spans="1:4" ht="14.25" x14ac:dyDescent="0.2">
      <c r="A140" s="27" t="s">
        <v>111</v>
      </c>
    </row>
    <row r="141" spans="1:4" ht="14.25" x14ac:dyDescent="0.2">
      <c r="A141" s="27" t="s">
        <v>112</v>
      </c>
    </row>
    <row r="142" spans="1:4" ht="14.25" x14ac:dyDescent="0.2">
      <c r="A142" s="27" t="s">
        <v>115</v>
      </c>
    </row>
  </sheetData>
  <mergeCells count="1">
    <mergeCell ref="A1:D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upraveného rozpočtu přímých nákladů v roce 2021 na jednotlivé školy a školská zařízení zřizovaná Olomouckým krajem - UZ 33 353</oddHeader>
    <oddFooter>&amp;L&amp;"Arial,Kurzíva"Zastupitelstvo Olomouckého kraje 14. 2. 2022
24. - Rozpis rozpočtu škol a školských zařízení v působnosti OK v roce 2021
Příloha č. 1 - Rozpis rozpočtu PN 2021 na školy zřizované OK&amp;R&amp;"Arial,Kurzíva"Strana &amp;P (celkem 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2021 školy zřiz. OK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2022-01-26T10:40:51Z</dcterms:modified>
</cp:coreProperties>
</file>