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3275" windowHeight="96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List1!$A$1:$I$55</definedName>
  </definedNames>
  <calcPr calcId="145621"/>
</workbook>
</file>

<file path=xl/calcChain.xml><?xml version="1.0" encoding="utf-8"?>
<calcChain xmlns="http://schemas.openxmlformats.org/spreadsheetml/2006/main">
  <c r="H26" i="1" l="1"/>
  <c r="H55" i="1" s="1"/>
  <c r="G26" i="1"/>
  <c r="G55" i="1" s="1"/>
  <c r="F26" i="1"/>
  <c r="F55" i="1" s="1"/>
  <c r="E26" i="1"/>
  <c r="E55" i="1" s="1"/>
  <c r="D26" i="1"/>
  <c r="D55" i="1" s="1"/>
  <c r="C55" i="1"/>
  <c r="H17" i="1"/>
  <c r="G17" i="1"/>
  <c r="F17" i="1"/>
  <c r="E17" i="1"/>
  <c r="D17" i="1"/>
  <c r="C26" i="1"/>
  <c r="C17" i="1"/>
  <c r="H43" i="1" l="1"/>
  <c r="H52" i="1"/>
  <c r="H15" i="1"/>
  <c r="D15" i="1"/>
  <c r="H53" i="1" l="1"/>
  <c r="G53" i="1"/>
  <c r="F53" i="1"/>
  <c r="E53" i="1"/>
  <c r="D53" i="1"/>
  <c r="C53" i="1"/>
  <c r="H44" i="1"/>
  <c r="G44" i="1"/>
  <c r="F44" i="1"/>
  <c r="E44" i="1"/>
  <c r="D44" i="1"/>
  <c r="C44" i="1"/>
  <c r="H35" i="1" l="1"/>
  <c r="G35" i="1"/>
  <c r="F35" i="1"/>
  <c r="E35" i="1"/>
  <c r="D35" i="1"/>
  <c r="C35" i="1"/>
  <c r="D16" i="1" l="1"/>
  <c r="D14" i="1"/>
  <c r="H14" i="1" s="1"/>
  <c r="H16" i="1" l="1"/>
  <c r="D12" i="1" l="1"/>
  <c r="D10" i="1" l="1"/>
  <c r="D11" i="1"/>
  <c r="H11" i="1" s="1"/>
  <c r="D13" i="1"/>
  <c r="H13" i="1" s="1"/>
  <c r="D25" i="1"/>
  <c r="D9" i="1"/>
  <c r="H25" i="1" l="1"/>
  <c r="H12" i="1"/>
  <c r="H10" i="1"/>
  <c r="H9" i="1"/>
</calcChain>
</file>

<file path=xl/sharedStrings.xml><?xml version="1.0" encoding="utf-8"?>
<sst xmlns="http://schemas.openxmlformats.org/spreadsheetml/2006/main" count="109" uniqueCount="55">
  <si>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</si>
  <si>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</si>
  <si>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</si>
  <si>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</si>
  <si>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</si>
  <si>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</si>
  <si>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</si>
  <si>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</si>
  <si>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</si>
  <si>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</si>
  <si>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Seznam podaných žádostí o dotaci na projekty spolufinancované z evropských fondů</t>
  </si>
  <si>
    <t>v Kč včetně DPH</t>
  </si>
  <si>
    <t>Celkem</t>
  </si>
  <si>
    <t>3.</t>
  </si>
  <si>
    <t>4.</t>
  </si>
  <si>
    <t>Celkem za projekty</t>
  </si>
  <si>
    <t>sl. 6 + 7</t>
  </si>
  <si>
    <t>Celkové náklady OK</t>
  </si>
  <si>
    <t>5.</t>
  </si>
  <si>
    <t>6.</t>
  </si>
  <si>
    <t>7.</t>
  </si>
  <si>
    <t>8.</t>
  </si>
  <si>
    <t>9.</t>
  </si>
  <si>
    <r>
      <t xml:space="preserve">A. Projekty podané do Regionálního operačního programu Střední Morava </t>
    </r>
    <r>
      <rPr>
        <sz val="12"/>
        <rFont val="Arial"/>
        <family val="2"/>
        <charset val="238"/>
      </rPr>
      <t>(číslo výzvy : 48, prioritní osa 1-Doprava, oblast podpory 1.1.1 Silnice II. a III. třídy)</t>
    </r>
  </si>
  <si>
    <t>III/3679 Čechůvky - Kralice na Hané</t>
  </si>
  <si>
    <t>III/43415 Radslavice - Grymov</t>
  </si>
  <si>
    <t>II/Uničov - Šumvald - Libina, dva vybrané úseky (SSOK)</t>
  </si>
  <si>
    <t>II/448 hranice okresu PV - Ludéřov, Ústín - Olomouc (SSOK)</t>
  </si>
  <si>
    <t>Dlouhá Loučka - nový most a nový úsek silnice (SSOK)</t>
  </si>
  <si>
    <t>Most ev.č. 44932-2A, Držovice (SSOK)</t>
  </si>
  <si>
    <t>Most ev.č. 4348-7, Říkovice (SSOK)</t>
  </si>
  <si>
    <t>Most ev.č. 446-007B, Strukov (SSOK)</t>
  </si>
  <si>
    <t>Silnice II/444 Uničov - Šternberk, intravilány obcí</t>
  </si>
  <si>
    <t xml:space="preserve">10. </t>
  </si>
  <si>
    <t>11.</t>
  </si>
  <si>
    <t>12.</t>
  </si>
  <si>
    <t>Podpora zajištění dostupnosti a kvality sociálních služeb v Olomouckém kraji</t>
  </si>
  <si>
    <t>Zvýšení efektivity Krajského úřadu Olomouckého kraje</t>
  </si>
  <si>
    <r>
      <t xml:space="preserve">D. Projekt podaný do Integrovaného operačního programu </t>
    </r>
    <r>
      <rPr>
        <sz val="12"/>
        <rFont val="Arial"/>
        <family val="2"/>
        <charset val="238"/>
      </rPr>
      <t>(číslo výzvy: 19, "Výzva pro předkládání individuálních projektů v rámci oblasti podpory 6.2.1 - "Zavádění ICT v územní veřejné správě")</t>
    </r>
  </si>
  <si>
    <t>Zajištění služby výměny dat ZZ kraje se systémy IZS</t>
  </si>
  <si>
    <t>UR/28/21/2013</t>
  </si>
  <si>
    <t>UR/28/23/2013</t>
  </si>
  <si>
    <t>UR/26/25/2013</t>
  </si>
  <si>
    <t>UR/21/21/2013</t>
  </si>
  <si>
    <t xml:space="preserve">Dotace 70 %
</t>
  </si>
  <si>
    <t xml:space="preserve">Podíl OK 30 %
</t>
  </si>
  <si>
    <t xml:space="preserve">Dotace 100%
</t>
  </si>
  <si>
    <t xml:space="preserve">Podíl OK 0%
</t>
  </si>
  <si>
    <t xml:space="preserve">Dotace 85 %
</t>
  </si>
  <si>
    <t xml:space="preserve">Podíl OK 15 %
</t>
  </si>
  <si>
    <t xml:space="preserve">Dotace 80 %
</t>
  </si>
  <si>
    <t xml:space="preserve">Podíl OK 20 %
</t>
  </si>
  <si>
    <r>
      <t xml:space="preserve">B. Projekty podané do Regionálního operačního programu Střední Morava </t>
    </r>
    <r>
      <rPr>
        <sz val="12"/>
        <rFont val="Arial"/>
        <family val="2"/>
        <charset val="238"/>
      </rPr>
      <t>(číslo výzvy : 48, prioritní osa 1-Doprava, oblast podpory 1.1.1 Silnice II. a III. třídy - dodatečné prostředky)</t>
    </r>
  </si>
  <si>
    <r>
      <t xml:space="preserve">C. Projekt podaný do Operačního programu Lidské zdroje a zaměstnanost </t>
    </r>
    <r>
      <rPr>
        <sz val="12"/>
        <rFont val="Arial"/>
        <family val="2"/>
        <charset val="238"/>
      </rPr>
      <t>(číslo výzvy: A9, "Výzva pro předkládání individuálních projektů v rámci oblasti podpory 3.1 - "Podpora sociální integrace a rovné příležitosti")</t>
    </r>
  </si>
  <si>
    <r>
      <t xml:space="preserve">D. Projekt podaný do Operačního programu Lidské zdroje a zaměstnanost </t>
    </r>
    <r>
      <rPr>
        <sz val="12"/>
        <rFont val="Arial"/>
        <family val="2"/>
        <charset val="238"/>
      </rPr>
      <t>(číslo výzvy: C4, "Výzva pro předkládání grantových projektů v rámci oblasti podpory 4.1- "Zvýšení kvality a optimalizace chodu úřadů v územní veřejné správě")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</si>
</sst>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4" fillId="0" borderId="2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1" fillId="5" borderId="6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 wrapText="1"/>
    </xf>
    <xf numFmtId="3" fontId="1" fillId="5" borderId="2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3" fontId="4" fillId="0" borderId="31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3" fontId="4" fillId="0" borderId="26" xfId="0" applyNumberFormat="1" applyFont="1" applyFill="1" applyBorder="1" applyAlignment="1">
      <alignment horizontal="right" vertical="center" wrapText="1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 wrapText="1"/>
    </xf>
    <xf numFmtId="3" fontId="1" fillId="7" borderId="0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3" fontId="1" fillId="6" borderId="2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left" vertical="center"/>
    </xf>
    <xf numFmtId="3" fontId="1" fillId="5" borderId="34" xfId="0" applyNumberFormat="1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66"/>
  <sheetViews>
    <sheetView tabSelected="1" showWhiteSpace="0" zoomScaleNormal="100" zoomScaleSheetLayoutView="90" zoomScalePageLayoutView="90" workbookViewId="0">
      <selection activeCell="A27" sqref="A27:XFD27"/>
    </sheetView>
  </sheetViews>
  <sheetFormatPr defaultRowHeight="12.75" x14ac:dyDescent="0.2"/>
  <cols>
    <col min="1" max="1" width="5.7109375" style="17" customWidth="1"/>
    <col min="2" max="2" width="64.85546875" style="2" customWidth="1"/>
    <col min="3" max="3" width="20.7109375" customWidth="1"/>
    <col min="4" max="4" width="17.7109375" customWidth="1"/>
    <col min="5" max="8" width="17.140625" customWidth="1"/>
    <col min="9" max="9" width="21.42578125" customWidth="1"/>
  </cols>
  <sheetData>
    <row r="1" spans="1:108" ht="28.5" customHeight="1" x14ac:dyDescent="0.25">
      <c r="A1" s="73" t="s">
        <v>10</v>
      </c>
      <c r="B1" s="74"/>
      <c r="C1" s="74"/>
      <c r="D1" s="74"/>
      <c r="E1" s="74"/>
      <c r="F1" s="74"/>
      <c r="G1" s="74"/>
      <c r="H1" s="74"/>
      <c r="I1" s="74"/>
    </row>
    <row r="2" spans="1:108" ht="15.75" customHeight="1" thickBot="1" x14ac:dyDescent="0.25">
      <c r="H2" s="12" t="s">
        <v>11</v>
      </c>
    </row>
    <row r="3" spans="1:108" s="1" customFormat="1" ht="32.65" customHeight="1" x14ac:dyDescent="0.2">
      <c r="A3" s="66" t="s">
        <v>4</v>
      </c>
      <c r="B3" s="68" t="s">
        <v>0</v>
      </c>
      <c r="C3" s="57" t="s">
        <v>5</v>
      </c>
      <c r="D3" s="57" t="s">
        <v>6</v>
      </c>
      <c r="E3" s="57" t="s">
        <v>44</v>
      </c>
      <c r="F3" s="57" t="s">
        <v>45</v>
      </c>
      <c r="G3" s="57" t="s">
        <v>7</v>
      </c>
      <c r="H3" s="57" t="s">
        <v>17</v>
      </c>
      <c r="I3" s="60" t="s">
        <v>1</v>
      </c>
    </row>
    <row r="4" spans="1:108" s="1" customFormat="1" ht="18.600000000000001" customHeight="1" x14ac:dyDescent="0.2">
      <c r="A4" s="67"/>
      <c r="B4" s="69"/>
      <c r="C4" s="58"/>
      <c r="D4" s="58"/>
      <c r="E4" s="58"/>
      <c r="F4" s="58"/>
      <c r="G4" s="58"/>
      <c r="H4" s="58"/>
      <c r="I4" s="61"/>
    </row>
    <row r="5" spans="1:108" s="1" customFormat="1" ht="17.25" customHeight="1" thickBot="1" x14ac:dyDescent="0.25">
      <c r="A5" s="23"/>
      <c r="B5" s="24"/>
      <c r="C5" s="5" t="s">
        <v>8</v>
      </c>
      <c r="D5" s="5" t="s">
        <v>9</v>
      </c>
      <c r="E5" s="59"/>
      <c r="F5" s="59"/>
      <c r="G5" s="59"/>
      <c r="H5" s="5" t="s">
        <v>16</v>
      </c>
      <c r="I5" s="62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5" customHeight="1" thickBot="1" x14ac:dyDescent="0.25">
      <c r="A7" s="63"/>
      <c r="B7" s="64"/>
      <c r="C7" s="64"/>
      <c r="D7" s="64"/>
      <c r="E7" s="64"/>
      <c r="F7" s="64"/>
      <c r="G7" s="64"/>
      <c r="H7" s="64"/>
      <c r="I7" s="6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29.25" customHeight="1" thickBot="1" x14ac:dyDescent="0.25">
      <c r="A8" s="76" t="s">
        <v>23</v>
      </c>
      <c r="B8" s="77"/>
      <c r="C8" s="77"/>
      <c r="D8" s="77"/>
      <c r="E8" s="77"/>
      <c r="F8" s="77"/>
      <c r="G8" s="77"/>
      <c r="H8" s="77"/>
      <c r="I8" s="7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34.5" customHeight="1" x14ac:dyDescent="0.2">
      <c r="A9" s="10" t="s">
        <v>2</v>
      </c>
      <c r="B9" s="27" t="s">
        <v>24</v>
      </c>
      <c r="C9" s="14">
        <v>23387000</v>
      </c>
      <c r="D9" s="14">
        <f>C9-G9</f>
        <v>22896000</v>
      </c>
      <c r="E9" s="14">
        <v>16027000</v>
      </c>
      <c r="F9" s="14">
        <v>6869000</v>
      </c>
      <c r="G9" s="14">
        <v>491000</v>
      </c>
      <c r="H9" s="14">
        <f>F9+G9</f>
        <v>7360000</v>
      </c>
      <c r="I9" s="38" t="s">
        <v>40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24" customHeight="1" x14ac:dyDescent="0.2">
      <c r="A10" s="9" t="s">
        <v>3</v>
      </c>
      <c r="B10" s="29" t="s">
        <v>25</v>
      </c>
      <c r="C10" s="13">
        <v>16547000</v>
      </c>
      <c r="D10" s="13">
        <f t="shared" ref="D10:D25" si="0">C10-G10</f>
        <v>16216000</v>
      </c>
      <c r="E10" s="13">
        <v>11351000</v>
      </c>
      <c r="F10" s="13">
        <v>4865000</v>
      </c>
      <c r="G10" s="13">
        <v>331000</v>
      </c>
      <c r="H10" s="13">
        <f t="shared" ref="H10:H25" si="1">F10+G10</f>
        <v>5196000</v>
      </c>
      <c r="I10" s="39" t="s">
        <v>40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27.75" customHeight="1" x14ac:dyDescent="0.2">
      <c r="A11" s="9" t="s">
        <v>13</v>
      </c>
      <c r="B11" s="29" t="s">
        <v>26</v>
      </c>
      <c r="C11" s="13">
        <v>41589000</v>
      </c>
      <c r="D11" s="13">
        <f t="shared" si="0"/>
        <v>41589000</v>
      </c>
      <c r="E11" s="13">
        <v>29112000</v>
      </c>
      <c r="F11" s="13">
        <v>12477000</v>
      </c>
      <c r="G11" s="13">
        <v>0</v>
      </c>
      <c r="H11" s="13">
        <f t="shared" si="1"/>
        <v>12477000</v>
      </c>
      <c r="I11" s="39" t="s">
        <v>40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24" customHeight="1" x14ac:dyDescent="0.2">
      <c r="A12" s="9" t="s">
        <v>14</v>
      </c>
      <c r="B12" s="29" t="s">
        <v>27</v>
      </c>
      <c r="C12" s="13">
        <v>29146000</v>
      </c>
      <c r="D12" s="13">
        <f t="shared" si="0"/>
        <v>29146000</v>
      </c>
      <c r="E12" s="13">
        <v>20402000</v>
      </c>
      <c r="F12" s="13">
        <v>8744000</v>
      </c>
      <c r="G12" s="13">
        <v>0</v>
      </c>
      <c r="H12" s="13">
        <f t="shared" si="1"/>
        <v>8744000</v>
      </c>
      <c r="I12" s="39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3.25" customHeight="1" x14ac:dyDescent="0.2">
      <c r="A13" s="9" t="s">
        <v>18</v>
      </c>
      <c r="B13" s="29" t="s">
        <v>28</v>
      </c>
      <c r="C13" s="13">
        <v>25487000</v>
      </c>
      <c r="D13" s="13">
        <f t="shared" si="0"/>
        <v>25487000</v>
      </c>
      <c r="E13" s="13">
        <v>17841000</v>
      </c>
      <c r="F13" s="13">
        <v>7646000</v>
      </c>
      <c r="G13" s="13">
        <v>0</v>
      </c>
      <c r="H13" s="13">
        <f>F13+G13</f>
        <v>7646000</v>
      </c>
      <c r="I13" s="39" t="s">
        <v>40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4" customFormat="1" ht="24" customHeight="1" x14ac:dyDescent="0.2">
      <c r="A14" s="35" t="s">
        <v>19</v>
      </c>
      <c r="B14" s="36" t="s">
        <v>29</v>
      </c>
      <c r="C14" s="37">
        <v>19047000</v>
      </c>
      <c r="D14" s="37">
        <f t="shared" si="0"/>
        <v>19047000</v>
      </c>
      <c r="E14" s="37">
        <v>13333000</v>
      </c>
      <c r="F14" s="37">
        <v>5714000</v>
      </c>
      <c r="G14" s="37">
        <v>0</v>
      </c>
      <c r="H14" s="13">
        <f t="shared" si="1"/>
        <v>5714000</v>
      </c>
      <c r="I14" s="39" t="s">
        <v>40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4" customFormat="1" ht="24" customHeight="1" x14ac:dyDescent="0.2">
      <c r="A15" s="35" t="s">
        <v>20</v>
      </c>
      <c r="B15" s="36" t="s">
        <v>30</v>
      </c>
      <c r="C15" s="37">
        <v>11032000</v>
      </c>
      <c r="D15" s="37">
        <f t="shared" si="0"/>
        <v>11032000</v>
      </c>
      <c r="E15" s="37">
        <v>7722000</v>
      </c>
      <c r="F15" s="37">
        <v>3310000</v>
      </c>
      <c r="G15" s="37">
        <v>0</v>
      </c>
      <c r="H15" s="13">
        <f t="shared" si="1"/>
        <v>3310000</v>
      </c>
      <c r="I15" s="39" t="s">
        <v>40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4" customFormat="1" ht="29.25" customHeight="1" thickBot="1" x14ac:dyDescent="0.25">
      <c r="A16" s="35" t="s">
        <v>21</v>
      </c>
      <c r="B16" s="36" t="s">
        <v>31</v>
      </c>
      <c r="C16" s="37">
        <v>7216000</v>
      </c>
      <c r="D16" s="37">
        <f t="shared" si="0"/>
        <v>7216000</v>
      </c>
      <c r="E16" s="37">
        <v>5051000</v>
      </c>
      <c r="F16" s="37">
        <v>2165000</v>
      </c>
      <c r="G16" s="37">
        <v>0</v>
      </c>
      <c r="H16" s="37">
        <f t="shared" si="1"/>
        <v>2165000</v>
      </c>
      <c r="I16" s="79" t="s">
        <v>40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</row>
    <row r="17" spans="1:108" s="4" customFormat="1" ht="24" customHeight="1" thickBot="1" x14ac:dyDescent="0.25">
      <c r="A17" s="32"/>
      <c r="B17" s="33" t="s">
        <v>12</v>
      </c>
      <c r="C17" s="34">
        <f>SUM(C9:C16)</f>
        <v>173451000</v>
      </c>
      <c r="D17" s="34">
        <f>SUM(D9:D16)</f>
        <v>172629000</v>
      </c>
      <c r="E17" s="34">
        <f>SUM(E9:E16)</f>
        <v>120839000</v>
      </c>
      <c r="F17" s="34">
        <f>SUM(F9:F16)</f>
        <v>51790000</v>
      </c>
      <c r="G17" s="34">
        <f>SUM(G9:G16)</f>
        <v>822000</v>
      </c>
      <c r="H17" s="34">
        <f>SUM(H9:H16)</f>
        <v>52612000</v>
      </c>
      <c r="I17" s="3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</row>
    <row r="18" spans="1:108" s="4" customFormat="1" ht="29.25" customHeight="1" thickBot="1" x14ac:dyDescent="0.25">
      <c r="A18" s="63"/>
      <c r="B18" s="64"/>
      <c r="C18" s="64"/>
      <c r="D18" s="64"/>
      <c r="E18" s="64"/>
      <c r="F18" s="64"/>
      <c r="G18" s="64"/>
      <c r="H18" s="64"/>
      <c r="I18" s="6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</row>
    <row r="19" spans="1:108" s="1" customFormat="1" ht="32.65" customHeight="1" x14ac:dyDescent="0.2">
      <c r="A19" s="66" t="s">
        <v>4</v>
      </c>
      <c r="B19" s="68" t="s">
        <v>0</v>
      </c>
      <c r="C19" s="57" t="s">
        <v>5</v>
      </c>
      <c r="D19" s="57" t="s">
        <v>6</v>
      </c>
      <c r="E19" s="57" t="s">
        <v>50</v>
      </c>
      <c r="F19" s="57" t="s">
        <v>51</v>
      </c>
      <c r="G19" s="57" t="s">
        <v>7</v>
      </c>
      <c r="H19" s="57" t="s">
        <v>17</v>
      </c>
      <c r="I19" s="60" t="s">
        <v>1</v>
      </c>
    </row>
    <row r="20" spans="1:108" s="1" customFormat="1" ht="18.600000000000001" customHeight="1" x14ac:dyDescent="0.2">
      <c r="A20" s="67"/>
      <c r="B20" s="69"/>
      <c r="C20" s="58"/>
      <c r="D20" s="58"/>
      <c r="E20" s="58"/>
      <c r="F20" s="58"/>
      <c r="G20" s="58"/>
      <c r="H20" s="58"/>
      <c r="I20" s="61"/>
    </row>
    <row r="21" spans="1:108" s="1" customFormat="1" ht="17.25" customHeight="1" thickBot="1" x14ac:dyDescent="0.25">
      <c r="A21" s="56"/>
      <c r="B21" s="55"/>
      <c r="C21" s="5" t="s">
        <v>8</v>
      </c>
      <c r="D21" s="5" t="s">
        <v>9</v>
      </c>
      <c r="E21" s="59"/>
      <c r="F21" s="59"/>
      <c r="G21" s="59"/>
      <c r="H21" s="5" t="s">
        <v>16</v>
      </c>
      <c r="I21" s="62"/>
    </row>
    <row r="22" spans="1:108" s="1" customFormat="1" ht="21.4" customHeight="1" thickTop="1" x14ac:dyDescent="0.2">
      <c r="A22" s="6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  <c r="H22" s="7">
        <v>8</v>
      </c>
      <c r="I22" s="8">
        <v>9</v>
      </c>
    </row>
    <row r="23" spans="1:108" s="4" customFormat="1" ht="15" customHeight="1" thickBot="1" x14ac:dyDescent="0.25">
      <c r="A23" s="63"/>
      <c r="B23" s="64"/>
      <c r="C23" s="64"/>
      <c r="D23" s="64"/>
      <c r="E23" s="64"/>
      <c r="F23" s="64"/>
      <c r="G23" s="64"/>
      <c r="H23" s="64"/>
      <c r="I23" s="6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</row>
    <row r="24" spans="1:108" s="4" customFormat="1" ht="29.25" customHeight="1" x14ac:dyDescent="0.2">
      <c r="A24" s="76" t="s">
        <v>52</v>
      </c>
      <c r="B24" s="77"/>
      <c r="C24" s="77"/>
      <c r="D24" s="77"/>
      <c r="E24" s="77"/>
      <c r="F24" s="77"/>
      <c r="G24" s="77"/>
      <c r="H24" s="77"/>
      <c r="I24" s="7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</row>
    <row r="25" spans="1:108" s="4" customFormat="1" ht="30" customHeight="1" thickBot="1" x14ac:dyDescent="0.25">
      <c r="A25" s="25" t="s">
        <v>22</v>
      </c>
      <c r="B25" s="26" t="s">
        <v>32</v>
      </c>
      <c r="C25" s="28">
        <v>83750000</v>
      </c>
      <c r="D25" s="28">
        <f t="shared" si="0"/>
        <v>82491000</v>
      </c>
      <c r="E25" s="28">
        <v>65993000</v>
      </c>
      <c r="F25" s="28">
        <v>16498000</v>
      </c>
      <c r="G25" s="41">
        <v>1259000</v>
      </c>
      <c r="H25" s="28">
        <f t="shared" si="1"/>
        <v>17757000</v>
      </c>
      <c r="I25" s="40" t="s">
        <v>40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</row>
    <row r="26" spans="1:108" s="4" customFormat="1" ht="24" customHeight="1" thickBot="1" x14ac:dyDescent="0.25">
      <c r="A26" s="51"/>
      <c r="B26" s="52" t="s">
        <v>12</v>
      </c>
      <c r="C26" s="49">
        <f>SUM(C25)</f>
        <v>83750000</v>
      </c>
      <c r="D26" s="49">
        <f>SUM(D25)</f>
        <v>82491000</v>
      </c>
      <c r="E26" s="49">
        <f>SUM(E25)</f>
        <v>65993000</v>
      </c>
      <c r="F26" s="49">
        <f>SUM(F25)</f>
        <v>16498000</v>
      </c>
      <c r="G26" s="49">
        <f>SUM(G25)</f>
        <v>1259000</v>
      </c>
      <c r="H26" s="49">
        <f>SUM(H25)</f>
        <v>17757000</v>
      </c>
      <c r="I26" s="5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</row>
    <row r="27" spans="1:108" s="4" customFormat="1" ht="13.5" customHeight="1" thickBo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08" s="1" customFormat="1" ht="32.65" customHeight="1" x14ac:dyDescent="0.2">
      <c r="A28" s="66" t="s">
        <v>4</v>
      </c>
      <c r="B28" s="68" t="s">
        <v>0</v>
      </c>
      <c r="C28" s="57" t="s">
        <v>5</v>
      </c>
      <c r="D28" s="57" t="s">
        <v>6</v>
      </c>
      <c r="E28" s="57" t="s">
        <v>46</v>
      </c>
      <c r="F28" s="57" t="s">
        <v>47</v>
      </c>
      <c r="G28" s="57" t="s">
        <v>7</v>
      </c>
      <c r="H28" s="57" t="s">
        <v>17</v>
      </c>
      <c r="I28" s="60" t="s">
        <v>1</v>
      </c>
    </row>
    <row r="29" spans="1:108" s="1" customFormat="1" ht="18.600000000000001" customHeight="1" x14ac:dyDescent="0.2">
      <c r="A29" s="67"/>
      <c r="B29" s="69"/>
      <c r="C29" s="58"/>
      <c r="D29" s="58"/>
      <c r="E29" s="58"/>
      <c r="F29" s="58"/>
      <c r="G29" s="58"/>
      <c r="H29" s="58"/>
      <c r="I29" s="61"/>
    </row>
    <row r="30" spans="1:108" s="1" customFormat="1" ht="17.25" customHeight="1" thickBot="1" x14ac:dyDescent="0.25">
      <c r="A30" s="54"/>
      <c r="B30" s="53"/>
      <c r="C30" s="5" t="s">
        <v>8</v>
      </c>
      <c r="D30" s="5" t="s">
        <v>9</v>
      </c>
      <c r="E30" s="59"/>
      <c r="F30" s="59"/>
      <c r="G30" s="59"/>
      <c r="H30" s="5" t="s">
        <v>16</v>
      </c>
      <c r="I30" s="62"/>
    </row>
    <row r="31" spans="1:108" s="1" customFormat="1" ht="21.4" customHeight="1" thickTop="1" x14ac:dyDescent="0.2">
      <c r="A31" s="6">
        <v>1</v>
      </c>
      <c r="B31" s="7">
        <v>2</v>
      </c>
      <c r="C31" s="7">
        <v>3</v>
      </c>
      <c r="D31" s="7">
        <v>4</v>
      </c>
      <c r="E31" s="7">
        <v>5</v>
      </c>
      <c r="F31" s="7">
        <v>6</v>
      </c>
      <c r="G31" s="7">
        <v>7</v>
      </c>
      <c r="H31" s="7">
        <v>8</v>
      </c>
      <c r="I31" s="8">
        <v>9</v>
      </c>
    </row>
    <row r="32" spans="1:108" s="4" customFormat="1" ht="15" customHeight="1" thickBot="1" x14ac:dyDescent="0.25">
      <c r="A32" s="63"/>
      <c r="B32" s="64"/>
      <c r="C32" s="64"/>
      <c r="D32" s="64"/>
      <c r="E32" s="64"/>
      <c r="F32" s="64"/>
      <c r="G32" s="64"/>
      <c r="H32" s="64"/>
      <c r="I32" s="6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</row>
    <row r="33" spans="1:108" s="4" customFormat="1" ht="32.25" customHeight="1" thickBot="1" x14ac:dyDescent="0.25">
      <c r="A33" s="70" t="s">
        <v>53</v>
      </c>
      <c r="B33" s="71"/>
      <c r="C33" s="71"/>
      <c r="D33" s="71"/>
      <c r="E33" s="71"/>
      <c r="F33" s="71"/>
      <c r="G33" s="71"/>
      <c r="H33" s="71"/>
      <c r="I33" s="7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</row>
    <row r="34" spans="1:108" s="4" customFormat="1" ht="37.5" customHeight="1" thickBot="1" x14ac:dyDescent="0.25">
      <c r="A34" s="10" t="s">
        <v>33</v>
      </c>
      <c r="B34" s="27" t="s">
        <v>36</v>
      </c>
      <c r="C34" s="14">
        <v>8132550</v>
      </c>
      <c r="D34" s="14">
        <v>8132550</v>
      </c>
      <c r="E34" s="14">
        <v>8132550</v>
      </c>
      <c r="F34" s="14">
        <v>0</v>
      </c>
      <c r="G34" s="14">
        <v>0</v>
      </c>
      <c r="H34" s="14">
        <v>0</v>
      </c>
      <c r="I34" s="40" t="s">
        <v>41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</row>
    <row r="35" spans="1:108" s="4" customFormat="1" ht="25.5" customHeight="1" thickBot="1" x14ac:dyDescent="0.25">
      <c r="A35" s="32"/>
      <c r="B35" s="33" t="s">
        <v>12</v>
      </c>
      <c r="C35" s="34">
        <f t="shared" ref="C35:H35" si="2">C34</f>
        <v>8132550</v>
      </c>
      <c r="D35" s="34">
        <f t="shared" si="2"/>
        <v>8132550</v>
      </c>
      <c r="E35" s="34">
        <f t="shared" si="2"/>
        <v>8132550</v>
      </c>
      <c r="F35" s="34">
        <f t="shared" si="2"/>
        <v>0</v>
      </c>
      <c r="G35" s="34">
        <f t="shared" si="2"/>
        <v>0</v>
      </c>
      <c r="H35" s="34">
        <f t="shared" si="2"/>
        <v>0</v>
      </c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</row>
    <row r="36" spans="1:108" s="46" customFormat="1" ht="27" customHeight="1" thickBot="1" x14ac:dyDescent="0.25">
      <c r="A36" s="42"/>
      <c r="B36" s="43"/>
      <c r="C36" s="44"/>
      <c r="D36" s="44"/>
      <c r="E36" s="44"/>
      <c r="F36" s="44"/>
      <c r="G36" s="44"/>
      <c r="H36" s="44"/>
      <c r="I36" s="45"/>
    </row>
    <row r="37" spans="1:108" s="1" customFormat="1" ht="32.65" customHeight="1" x14ac:dyDescent="0.2">
      <c r="A37" s="66" t="s">
        <v>4</v>
      </c>
      <c r="B37" s="68" t="s">
        <v>0</v>
      </c>
      <c r="C37" s="57" t="s">
        <v>5</v>
      </c>
      <c r="D37" s="57" t="s">
        <v>6</v>
      </c>
      <c r="E37" s="57" t="s">
        <v>48</v>
      </c>
      <c r="F37" s="57" t="s">
        <v>49</v>
      </c>
      <c r="G37" s="57" t="s">
        <v>7</v>
      </c>
      <c r="H37" s="57" t="s">
        <v>17</v>
      </c>
      <c r="I37" s="60" t="s">
        <v>1</v>
      </c>
    </row>
    <row r="38" spans="1:108" s="1" customFormat="1" ht="18.600000000000001" customHeight="1" x14ac:dyDescent="0.2">
      <c r="A38" s="67"/>
      <c r="B38" s="69"/>
      <c r="C38" s="58"/>
      <c r="D38" s="58"/>
      <c r="E38" s="58"/>
      <c r="F38" s="58"/>
      <c r="G38" s="58"/>
      <c r="H38" s="58"/>
      <c r="I38" s="61"/>
    </row>
    <row r="39" spans="1:108" s="1" customFormat="1" ht="17.25" customHeight="1" thickBot="1" x14ac:dyDescent="0.25">
      <c r="A39" s="54"/>
      <c r="B39" s="53"/>
      <c r="C39" s="5" t="s">
        <v>8</v>
      </c>
      <c r="D39" s="5" t="s">
        <v>9</v>
      </c>
      <c r="E39" s="59"/>
      <c r="F39" s="59"/>
      <c r="G39" s="59"/>
      <c r="H39" s="5" t="s">
        <v>16</v>
      </c>
      <c r="I39" s="62"/>
    </row>
    <row r="40" spans="1:108" s="1" customFormat="1" ht="21.4" customHeight="1" thickTop="1" x14ac:dyDescent="0.2">
      <c r="A40" s="6">
        <v>1</v>
      </c>
      <c r="B40" s="7">
        <v>2</v>
      </c>
      <c r="C40" s="7">
        <v>3</v>
      </c>
      <c r="D40" s="7">
        <v>4</v>
      </c>
      <c r="E40" s="7">
        <v>5</v>
      </c>
      <c r="F40" s="7">
        <v>6</v>
      </c>
      <c r="G40" s="7">
        <v>7</v>
      </c>
      <c r="H40" s="7">
        <v>8</v>
      </c>
      <c r="I40" s="8">
        <v>9</v>
      </c>
    </row>
    <row r="41" spans="1:108" s="4" customFormat="1" ht="15" customHeight="1" thickBot="1" x14ac:dyDescent="0.25">
      <c r="A41" s="63"/>
      <c r="B41" s="64"/>
      <c r="C41" s="64"/>
      <c r="D41" s="64"/>
      <c r="E41" s="64"/>
      <c r="F41" s="64"/>
      <c r="G41" s="64"/>
      <c r="H41" s="64"/>
      <c r="I41" s="6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</row>
    <row r="42" spans="1:108" s="4" customFormat="1" ht="32.25" customHeight="1" thickBot="1" x14ac:dyDescent="0.25">
      <c r="A42" s="70" t="s">
        <v>54</v>
      </c>
      <c r="B42" s="71"/>
      <c r="C42" s="71"/>
      <c r="D42" s="71"/>
      <c r="E42" s="71"/>
      <c r="F42" s="71"/>
      <c r="G42" s="71"/>
      <c r="H42" s="71"/>
      <c r="I42" s="7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</row>
    <row r="43" spans="1:108" s="4" customFormat="1" ht="37.5" customHeight="1" thickBot="1" x14ac:dyDescent="0.25">
      <c r="A43" s="10" t="s">
        <v>34</v>
      </c>
      <c r="B43" s="27" t="s">
        <v>37</v>
      </c>
      <c r="C43" s="14">
        <v>4991433.5999999996</v>
      </c>
      <c r="D43" s="14">
        <v>4991434</v>
      </c>
      <c r="E43" s="14">
        <v>4242719</v>
      </c>
      <c r="F43" s="14">
        <v>748715</v>
      </c>
      <c r="G43" s="14">
        <v>0</v>
      </c>
      <c r="H43" s="14">
        <f>F43+G43</f>
        <v>748715</v>
      </c>
      <c r="I43" s="40" t="s">
        <v>43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</row>
    <row r="44" spans="1:108" s="4" customFormat="1" ht="25.5" customHeight="1" thickBot="1" x14ac:dyDescent="0.25">
      <c r="A44" s="32"/>
      <c r="B44" s="33" t="s">
        <v>12</v>
      </c>
      <c r="C44" s="34">
        <f t="shared" ref="C44:H44" si="3">C43</f>
        <v>4991433.5999999996</v>
      </c>
      <c r="D44" s="34">
        <f t="shared" si="3"/>
        <v>4991434</v>
      </c>
      <c r="E44" s="34">
        <f t="shared" si="3"/>
        <v>4242719</v>
      </c>
      <c r="F44" s="34">
        <f t="shared" si="3"/>
        <v>748715</v>
      </c>
      <c r="G44" s="34">
        <f t="shared" si="3"/>
        <v>0</v>
      </c>
      <c r="H44" s="34">
        <f t="shared" si="3"/>
        <v>748715</v>
      </c>
      <c r="I44" s="3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</row>
    <row r="45" spans="1:108" s="46" customFormat="1" ht="24.75" customHeight="1" thickBot="1" x14ac:dyDescent="0.25">
      <c r="A45" s="42"/>
      <c r="B45" s="43"/>
      <c r="C45" s="44"/>
      <c r="D45" s="44"/>
      <c r="E45" s="44"/>
      <c r="F45" s="44"/>
      <c r="G45" s="44"/>
      <c r="H45" s="44"/>
      <c r="I45" s="45"/>
    </row>
    <row r="46" spans="1:108" s="1" customFormat="1" ht="32.65" customHeight="1" x14ac:dyDescent="0.2">
      <c r="A46" s="66" t="s">
        <v>4</v>
      </c>
      <c r="B46" s="68" t="s">
        <v>0</v>
      </c>
      <c r="C46" s="57" t="s">
        <v>5</v>
      </c>
      <c r="D46" s="57" t="s">
        <v>6</v>
      </c>
      <c r="E46" s="57" t="s">
        <v>48</v>
      </c>
      <c r="F46" s="57" t="s">
        <v>49</v>
      </c>
      <c r="G46" s="57" t="s">
        <v>7</v>
      </c>
      <c r="H46" s="57" t="s">
        <v>17</v>
      </c>
      <c r="I46" s="60" t="s">
        <v>1</v>
      </c>
    </row>
    <row r="47" spans="1:108" s="1" customFormat="1" ht="18.600000000000001" customHeight="1" x14ac:dyDescent="0.2">
      <c r="A47" s="67"/>
      <c r="B47" s="69"/>
      <c r="C47" s="58"/>
      <c r="D47" s="58"/>
      <c r="E47" s="58"/>
      <c r="F47" s="58"/>
      <c r="G47" s="58"/>
      <c r="H47" s="58"/>
      <c r="I47" s="61"/>
    </row>
    <row r="48" spans="1:108" s="1" customFormat="1" ht="17.25" customHeight="1" thickBot="1" x14ac:dyDescent="0.25">
      <c r="A48" s="54"/>
      <c r="B48" s="53"/>
      <c r="C48" s="5" t="s">
        <v>8</v>
      </c>
      <c r="D48" s="5" t="s">
        <v>9</v>
      </c>
      <c r="E48" s="59"/>
      <c r="F48" s="59"/>
      <c r="G48" s="59"/>
      <c r="H48" s="5" t="s">
        <v>16</v>
      </c>
      <c r="I48" s="62"/>
    </row>
    <row r="49" spans="1:108" s="1" customFormat="1" ht="21.4" customHeight="1" thickTop="1" x14ac:dyDescent="0.2">
      <c r="A49" s="6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7">
        <v>7</v>
      </c>
      <c r="H49" s="7">
        <v>8</v>
      </c>
      <c r="I49" s="8">
        <v>9</v>
      </c>
    </row>
    <row r="50" spans="1:108" s="4" customFormat="1" ht="15" customHeight="1" thickBot="1" x14ac:dyDescent="0.25">
      <c r="A50" s="63"/>
      <c r="B50" s="64"/>
      <c r="C50" s="64"/>
      <c r="D50" s="64"/>
      <c r="E50" s="64"/>
      <c r="F50" s="64"/>
      <c r="G50" s="64"/>
      <c r="H50" s="64"/>
      <c r="I50" s="6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</row>
    <row r="51" spans="1:108" s="4" customFormat="1" ht="34.5" customHeight="1" thickBot="1" x14ac:dyDescent="0.25">
      <c r="A51" s="70" t="s">
        <v>38</v>
      </c>
      <c r="B51" s="71"/>
      <c r="C51" s="71"/>
      <c r="D51" s="71"/>
      <c r="E51" s="71"/>
      <c r="F51" s="71"/>
      <c r="G51" s="71"/>
      <c r="H51" s="71"/>
      <c r="I51" s="7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</row>
    <row r="52" spans="1:108" s="4" customFormat="1" ht="37.5" customHeight="1" thickBot="1" x14ac:dyDescent="0.25">
      <c r="A52" s="10" t="s">
        <v>35</v>
      </c>
      <c r="B52" s="48" t="s">
        <v>39</v>
      </c>
      <c r="C52" s="14">
        <v>7505000</v>
      </c>
      <c r="D52" s="14">
        <v>7505000</v>
      </c>
      <c r="E52" s="14">
        <v>6379250</v>
      </c>
      <c r="F52" s="14">
        <v>1125750</v>
      </c>
      <c r="G52" s="14">
        <v>0</v>
      </c>
      <c r="H52" s="14">
        <f>F52+G52</f>
        <v>1125750</v>
      </c>
      <c r="I52" s="40" t="s">
        <v>42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</row>
    <row r="53" spans="1:108" s="4" customFormat="1" ht="25.5" customHeight="1" thickBot="1" x14ac:dyDescent="0.25">
      <c r="A53" s="32"/>
      <c r="B53" s="33" t="s">
        <v>12</v>
      </c>
      <c r="C53" s="34">
        <f t="shared" ref="C53:H53" si="4">C52</f>
        <v>7505000</v>
      </c>
      <c r="D53" s="34">
        <f t="shared" si="4"/>
        <v>7505000</v>
      </c>
      <c r="E53" s="34">
        <f t="shared" si="4"/>
        <v>6379250</v>
      </c>
      <c r="F53" s="34">
        <f t="shared" si="4"/>
        <v>1125750</v>
      </c>
      <c r="G53" s="34">
        <f t="shared" si="4"/>
        <v>0</v>
      </c>
      <c r="H53" s="34">
        <f t="shared" si="4"/>
        <v>1125750</v>
      </c>
      <c r="I53" s="3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</row>
    <row r="54" spans="1:108" s="46" customFormat="1" ht="30.75" customHeight="1" thickBot="1" x14ac:dyDescent="0.25">
      <c r="A54" s="42"/>
      <c r="B54" s="43"/>
      <c r="C54" s="44"/>
      <c r="D54" s="44"/>
      <c r="E54" s="44"/>
      <c r="F54" s="44"/>
      <c r="G54" s="44"/>
      <c r="H54" s="44"/>
      <c r="I54" s="45"/>
    </row>
    <row r="55" spans="1:108" s="16" customFormat="1" ht="27.75" customHeight="1" thickBot="1" x14ac:dyDescent="0.25">
      <c r="A55" s="18"/>
      <c r="B55" s="15" t="s">
        <v>15</v>
      </c>
      <c r="C55" s="47">
        <f>C17+C26+C35+C44+C53</f>
        <v>277829983.60000002</v>
      </c>
      <c r="D55" s="47">
        <f>D17+D26+D35+D44+D53</f>
        <v>275748984</v>
      </c>
      <c r="E55" s="47">
        <f>E17+E26+E35+E44+E53</f>
        <v>205586519</v>
      </c>
      <c r="F55" s="47">
        <f>F17+F26+F35+F44+F53</f>
        <v>70162465</v>
      </c>
      <c r="G55" s="47">
        <f>G17+G26+G35+G44+G53</f>
        <v>2081000</v>
      </c>
      <c r="H55" s="47">
        <f>H17+H26+H35+H44+H53</f>
        <v>72243465</v>
      </c>
      <c r="I55" s="31"/>
    </row>
    <row r="56" spans="1:108" x14ac:dyDescent="0.2">
      <c r="B56"/>
    </row>
    <row r="57" spans="1:108" x14ac:dyDescent="0.2">
      <c r="D57" s="30"/>
    </row>
    <row r="58" spans="1:108" x14ac:dyDescent="0.2">
      <c r="D58" s="30"/>
    </row>
    <row r="60" spans="1:108" x14ac:dyDescent="0.2">
      <c r="D60" s="30"/>
    </row>
    <row r="62" spans="1:108" x14ac:dyDescent="0.2">
      <c r="A62" s="19"/>
      <c r="I62" s="11"/>
    </row>
    <row r="63" spans="1:108" x14ac:dyDescent="0.2">
      <c r="A63" s="21"/>
      <c r="G63" s="30"/>
    </row>
    <row r="64" spans="1:108" x14ac:dyDescent="0.2">
      <c r="A64" s="20"/>
      <c r="B64" s="22"/>
    </row>
    <row r="65" spans="2:2" x14ac:dyDescent="0.2">
      <c r="B65" s="21"/>
    </row>
    <row r="66" spans="2:2" x14ac:dyDescent="0.2">
      <c r="B66" s="21"/>
    </row>
  </sheetData>
  <mergeCells count="58">
    <mergeCell ref="A23:I23"/>
    <mergeCell ref="A24:I24"/>
    <mergeCell ref="F19:F21"/>
    <mergeCell ref="G19:G21"/>
    <mergeCell ref="H19:H20"/>
    <mergeCell ref="I19:I21"/>
    <mergeCell ref="A18:I18"/>
    <mergeCell ref="A19:A20"/>
    <mergeCell ref="B19:B20"/>
    <mergeCell ref="C19:C20"/>
    <mergeCell ref="D19:D20"/>
    <mergeCell ref="E19:E21"/>
    <mergeCell ref="A42:I42"/>
    <mergeCell ref="A51:I51"/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3:A4"/>
    <mergeCell ref="A7:I7"/>
    <mergeCell ref="A27:I27"/>
    <mergeCell ref="A8:I8"/>
    <mergeCell ref="A33:I33"/>
    <mergeCell ref="F28:F30"/>
    <mergeCell ref="G28:G30"/>
    <mergeCell ref="H28:H29"/>
    <mergeCell ref="I28:I30"/>
    <mergeCell ref="A32:I32"/>
    <mergeCell ref="A28:A29"/>
    <mergeCell ref="B28:B29"/>
    <mergeCell ref="C28:C29"/>
    <mergeCell ref="D28:D29"/>
    <mergeCell ref="E28:E30"/>
    <mergeCell ref="F37:F39"/>
    <mergeCell ref="G37:G39"/>
    <mergeCell ref="H37:H38"/>
    <mergeCell ref="I37:I39"/>
    <mergeCell ref="A41:I41"/>
    <mergeCell ref="A37:A38"/>
    <mergeCell ref="B37:B38"/>
    <mergeCell ref="C37:C38"/>
    <mergeCell ref="D37:D38"/>
    <mergeCell ref="E37:E39"/>
    <mergeCell ref="F46:F48"/>
    <mergeCell ref="G46:G48"/>
    <mergeCell ref="H46:H47"/>
    <mergeCell ref="I46:I48"/>
    <mergeCell ref="A50:I50"/>
    <mergeCell ref="A46:A47"/>
    <mergeCell ref="B46:B47"/>
    <mergeCell ref="C46:C47"/>
    <mergeCell ref="D46:D47"/>
    <mergeCell ref="E46:E4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7" firstPageNumber="3" fitToHeight="0" orientation="landscape" useFirstPageNumber="1" r:id="rId1"/>
  <headerFooter scaleWithDoc="0" alignWithMargins="0">
    <oddHeader>&amp;LPříloha č.1</oddHeader>
    <oddFooter>&amp;L&amp;"Arial,Kurzíva"Zastupitelstvo Olomouckého kraje 14. 2. 2014
24. Projekty Olomouckého kraje spolufinancované z EF předkládané ke schválení financování
Příloha č. 1 Seznam podaných žádostí o dotaci&amp;R&amp;"Arial,Kurzíva"Strana &amp;P (celkem 4)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</cp:lastModifiedBy>
  <cp:lastPrinted>2014-01-24T07:19:03Z</cp:lastPrinted>
  <dcterms:created xsi:type="dcterms:W3CDTF">2010-05-05T13:52:59Z</dcterms:created>
  <dcterms:modified xsi:type="dcterms:W3CDTF">2014-01-24T07:20:09Z</dcterms:modified>
</cp:coreProperties>
</file>