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1\2021-12-13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List1!$A$1:$L$22</definedName>
  </definedNames>
  <calcPr calcId="162913"/>
</workbook>
</file>

<file path=xl/calcChain.xml><?xml version="1.0" encoding="utf-8"?>
<calcChain xmlns="http://schemas.openxmlformats.org/spreadsheetml/2006/main">
  <c r="K20" i="1" l="1"/>
  <c r="J20" i="1"/>
  <c r="I20" i="1"/>
  <c r="H20" i="1"/>
  <c r="D20" i="1"/>
  <c r="E20" i="1"/>
  <c r="F20" i="1"/>
  <c r="F18" i="1"/>
  <c r="F17" i="1"/>
  <c r="F13" i="1" l="1"/>
  <c r="K18" i="1" l="1"/>
  <c r="I18" i="1"/>
  <c r="D18" i="1"/>
  <c r="E17" i="1"/>
  <c r="E18" i="1" s="1"/>
  <c r="H17" i="1" l="1"/>
  <c r="H18" i="1" s="1"/>
  <c r="G17" i="1"/>
  <c r="K14" i="1"/>
  <c r="I14" i="1"/>
  <c r="F14" i="1"/>
  <c r="E14" i="1"/>
  <c r="D14" i="1"/>
  <c r="H13" i="1"/>
  <c r="J13" i="1" s="1"/>
  <c r="G13" i="1"/>
  <c r="J17" i="1" l="1"/>
  <c r="J18" i="1" s="1"/>
  <c r="H14" i="1"/>
  <c r="K10" i="1"/>
  <c r="D10" i="1" l="1"/>
  <c r="I10" i="1" l="1"/>
  <c r="J14" i="1" l="1"/>
  <c r="E9" i="1" l="1"/>
  <c r="E10" i="1" l="1"/>
  <c r="F9" i="1"/>
  <c r="F10" i="1" s="1"/>
  <c r="G9" i="1"/>
  <c r="H9" i="1" l="1"/>
  <c r="H10" i="1" s="1"/>
  <c r="J9" i="1" l="1"/>
  <c r="J10" i="1" l="1"/>
</calcChain>
</file>

<file path=xl/sharedStrings.xml><?xml version="1.0" encoding="utf-8"?>
<sst xmlns="http://schemas.openxmlformats.org/spreadsheetml/2006/main" count="37" uniqueCount="34">
  <si>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</si>
  <si>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</si>
  <si>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</si>
  <si>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</si>
  <si>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</si>
  <si>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</si>
  <si>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</si>
  <si>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</si>
  <si>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</si>
  <si>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</si>
  <si>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</si>
  <si>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</si>
  <si>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</si>
  <si>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</si>
  <si>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</si>
  <si>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</si>
  <si>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</si>
  <si>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</si>
  <si>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</si>
  <si>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</si>
  <si>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3.</t>
  </si>
  <si>
    <t>Vysvětlivky:  OK - Olomoucký kraj, PO - příspěvková organizace Olomouckého kraje</t>
  </si>
  <si>
    <t>PO</t>
  </si>
  <si>
    <t>Procento dotace</t>
  </si>
  <si>
    <t>2.</t>
  </si>
  <si>
    <t xml:space="preserve">Rozvoj regionálního partnerství v programovém období EU 2014-20 - IV. </t>
  </si>
  <si>
    <t>Plán pro zvládání sucha a stavu nedostatku vody v Olomouckém kraji</t>
  </si>
  <si>
    <t>UR/19/66/2021</t>
  </si>
  <si>
    <r>
      <t xml:space="preserve">Projekt podaný do 3. výzvy Národního programu Životní prostředí Ministerstva životního prostředí ČR </t>
    </r>
    <r>
      <rPr>
        <sz val="12"/>
        <color theme="1"/>
        <rFont val="Arial"/>
        <family val="2"/>
        <charset val="238"/>
      </rPr>
      <t>(prostřednictvím Státního fondu životního prostředí ČR)</t>
    </r>
  </si>
  <si>
    <r>
      <t xml:space="preserve">Projekt podaný do Operačního programu Technická pomoc </t>
    </r>
    <r>
      <rPr>
        <sz val="12"/>
        <color theme="1"/>
        <rFont val="Arial"/>
        <family val="2"/>
        <charset val="238"/>
      </rPr>
      <t>(prioritní osa 1: Podpora řízení a koordinace Dohody o partnerství, specifický cíl 3: Podpořit kapacity pro implementaci ESIF na nižší než národní úrovni)</t>
    </r>
  </si>
  <si>
    <r>
      <t xml:space="preserve">Interaktivní prezentace digitálních vedut </t>
    </r>
    <r>
      <rPr>
        <sz val="12"/>
        <rFont val="Arial"/>
        <family val="2"/>
        <charset val="238"/>
      </rPr>
      <t xml:space="preserve">                                                   (Vědecká knihovna v Olomouci, nám.Republiky 856/1, Olomouc))</t>
    </r>
  </si>
  <si>
    <t>UR/33/21/2021</t>
  </si>
  <si>
    <t>Projekt podaný do výzvy "Inovativní využití movitého a nemovitého kulturního dědictví" programu Fondu EHP a Norsko</t>
  </si>
  <si>
    <t>UR/36/94/2021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</si>
</sst>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0" fontId="2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64" fontId="14" fillId="5" borderId="30" xfId="0" applyNumberFormat="1" applyFont="1" applyFill="1" applyBorder="1" applyAlignment="1">
      <alignment horizontal="center" vertical="center"/>
    </xf>
    <xf numFmtId="164" fontId="14" fillId="4" borderId="25" xfId="0" applyNumberFormat="1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/>
    </xf>
    <xf numFmtId="164" fontId="14" fillId="5" borderId="2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12" fillId="5" borderId="22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5"/>
  <sheetViews>
    <sheetView tabSelected="1" view="pageBreakPreview" zoomScale="60" zoomScaleNormal="80" zoomScalePageLayoutView="75" workbookViewId="0">
      <pane ySplit="6" topLeftCell="A7" activePane="bottomLeft" state="frozen"/>
      <selection pane="bottomLeft" activeCell="Q18" sqref="Q18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7" customWidth="1"/>
    <col min="4" max="4" width="23.140625" customWidth="1"/>
    <col min="5" max="5" width="23.5703125" customWidth="1"/>
    <col min="6" max="6" width="24.140625" customWidth="1"/>
    <col min="7" max="7" width="21" style="57" customWidth="1"/>
    <col min="8" max="8" width="24.7109375" customWidth="1"/>
    <col min="9" max="9" width="22.28515625" style="10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9" ht="15.75" customHeight="1" thickBot="1" x14ac:dyDescent="0.25">
      <c r="A2" s="33"/>
      <c r="B2" s="34"/>
      <c r="C2" s="35"/>
      <c r="D2" s="36"/>
      <c r="E2" s="36"/>
      <c r="F2" s="36"/>
      <c r="G2" s="56"/>
      <c r="H2" s="36"/>
      <c r="I2" s="37"/>
      <c r="J2" s="38"/>
      <c r="K2" s="38"/>
      <c r="L2" s="39"/>
    </row>
    <row r="3" spans="1:19" s="1" customFormat="1" ht="32.65" customHeight="1" x14ac:dyDescent="0.2">
      <c r="A3" s="88" t="s">
        <v>1</v>
      </c>
      <c r="B3" s="75" t="s">
        <v>0</v>
      </c>
      <c r="C3" s="90" t="s">
        <v>14</v>
      </c>
      <c r="D3" s="77" t="s">
        <v>2</v>
      </c>
      <c r="E3" s="77" t="s">
        <v>3</v>
      </c>
      <c r="F3" s="77" t="s">
        <v>5</v>
      </c>
      <c r="G3" s="49"/>
      <c r="H3" s="77" t="s">
        <v>6</v>
      </c>
      <c r="I3" s="79" t="s">
        <v>9</v>
      </c>
      <c r="J3" s="77" t="s">
        <v>4</v>
      </c>
      <c r="K3" s="77" t="s">
        <v>8</v>
      </c>
      <c r="L3" s="82" t="s">
        <v>19</v>
      </c>
    </row>
    <row r="4" spans="1:19" s="1" customFormat="1" ht="18.600000000000001" customHeight="1" x14ac:dyDescent="0.2">
      <c r="A4" s="89"/>
      <c r="B4" s="76"/>
      <c r="C4" s="91"/>
      <c r="D4" s="78"/>
      <c r="E4" s="78"/>
      <c r="F4" s="85"/>
      <c r="G4" s="59" t="s">
        <v>23</v>
      </c>
      <c r="H4" s="87"/>
      <c r="I4" s="80"/>
      <c r="J4" s="78"/>
      <c r="K4" s="78"/>
      <c r="L4" s="83"/>
    </row>
    <row r="5" spans="1:19" s="1" customFormat="1" ht="17.25" customHeight="1" thickBot="1" x14ac:dyDescent="0.25">
      <c r="A5" s="32"/>
      <c r="B5" s="31"/>
      <c r="C5" s="92"/>
      <c r="D5" s="5" t="s">
        <v>11</v>
      </c>
      <c r="E5" s="5" t="s">
        <v>10</v>
      </c>
      <c r="F5" s="86"/>
      <c r="G5" s="50"/>
      <c r="H5" s="86"/>
      <c r="I5" s="81"/>
      <c r="J5" s="5" t="s">
        <v>12</v>
      </c>
      <c r="K5" s="5" t="s">
        <v>13</v>
      </c>
      <c r="L5" s="84"/>
    </row>
    <row r="6" spans="1:19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51"/>
      <c r="H6" s="13">
        <v>7</v>
      </c>
      <c r="I6" s="13">
        <v>8</v>
      </c>
      <c r="J6" s="13">
        <v>9</v>
      </c>
      <c r="K6" s="14">
        <v>10</v>
      </c>
      <c r="L6" s="15">
        <v>11</v>
      </c>
    </row>
    <row r="7" spans="1:19" s="9" customFormat="1" ht="22.5" customHeight="1" thickBot="1" x14ac:dyDescent="0.25">
      <c r="A7" s="25"/>
      <c r="B7" s="26"/>
      <c r="C7" s="26"/>
      <c r="D7" s="27"/>
      <c r="E7" s="27"/>
      <c r="F7" s="27"/>
      <c r="G7" s="52"/>
      <c r="H7" s="27"/>
      <c r="I7" s="27"/>
      <c r="J7" s="27"/>
      <c r="K7" s="27"/>
      <c r="L7" s="28"/>
    </row>
    <row r="8" spans="1:19" s="9" customFormat="1" ht="55.5" customHeight="1" x14ac:dyDescent="0.2">
      <c r="A8" s="93" t="s">
        <v>29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9" s="9" customFormat="1" ht="40.5" customHeight="1" thickBot="1" x14ac:dyDescent="0.25">
      <c r="A9" s="47" t="s">
        <v>18</v>
      </c>
      <c r="B9" s="44" t="s">
        <v>25</v>
      </c>
      <c r="C9" s="45" t="s">
        <v>15</v>
      </c>
      <c r="D9" s="46">
        <v>4968030</v>
      </c>
      <c r="E9" s="46">
        <f>D9</f>
        <v>4968030</v>
      </c>
      <c r="F9" s="46">
        <f>E9</f>
        <v>4968030</v>
      </c>
      <c r="G9" s="60">
        <f>F9/E9</f>
        <v>1</v>
      </c>
      <c r="H9" s="46">
        <f>E9-F9</f>
        <v>0</v>
      </c>
      <c r="I9" s="46">
        <v>0</v>
      </c>
      <c r="J9" s="46">
        <f>H9+I9</f>
        <v>0</v>
      </c>
      <c r="K9" s="46">
        <v>0</v>
      </c>
      <c r="L9" s="48" t="s">
        <v>33</v>
      </c>
    </row>
    <row r="10" spans="1:19" s="22" customFormat="1" ht="27" customHeight="1" thickBot="1" x14ac:dyDescent="0.25">
      <c r="A10" s="96" t="s">
        <v>7</v>
      </c>
      <c r="B10" s="97"/>
      <c r="C10" s="97"/>
      <c r="D10" s="23">
        <f>SUM(D9:D9)</f>
        <v>4968030</v>
      </c>
      <c r="E10" s="23">
        <f>SUM(E9:E9)</f>
        <v>4968030</v>
      </c>
      <c r="F10" s="23">
        <f>SUM(F9:F9)</f>
        <v>4968030</v>
      </c>
      <c r="G10" s="53"/>
      <c r="H10" s="23">
        <f>SUM(H9:H9)</f>
        <v>0</v>
      </c>
      <c r="I10" s="23">
        <f>SUM(I9:I9)</f>
        <v>0</v>
      </c>
      <c r="J10" s="23">
        <f>SUM(J9:J9)</f>
        <v>0</v>
      </c>
      <c r="K10" s="23">
        <f>K9</f>
        <v>0</v>
      </c>
      <c r="L10" s="24"/>
    </row>
    <row r="11" spans="1:19" s="22" customFormat="1" ht="27" customHeight="1" thickBot="1" x14ac:dyDescent="0.25">
      <c r="A11" s="25"/>
      <c r="B11" s="26"/>
      <c r="C11" s="26"/>
      <c r="D11" s="27"/>
      <c r="E11" s="27"/>
      <c r="F11" s="27"/>
      <c r="G11" s="52"/>
      <c r="H11" s="27"/>
      <c r="I11" s="27"/>
      <c r="J11" s="27"/>
      <c r="K11" s="27"/>
      <c r="L11" s="28"/>
    </row>
    <row r="12" spans="1:19" s="9" customFormat="1" ht="45.75" customHeight="1" x14ac:dyDescent="0.2">
      <c r="A12" s="102" t="s">
        <v>28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</row>
    <row r="13" spans="1:19" s="9" customFormat="1" ht="45.75" customHeight="1" thickBot="1" x14ac:dyDescent="0.25">
      <c r="A13" s="47" t="s">
        <v>24</v>
      </c>
      <c r="B13" s="44" t="s">
        <v>26</v>
      </c>
      <c r="C13" s="45" t="s">
        <v>15</v>
      </c>
      <c r="D13" s="46">
        <v>3300000</v>
      </c>
      <c r="E13" s="46">
        <v>3300000</v>
      </c>
      <c r="F13" s="46">
        <f>650000+650000</f>
        <v>1300000</v>
      </c>
      <c r="G13" s="60">
        <f>F13/E13</f>
        <v>0.39393939393939392</v>
      </c>
      <c r="H13" s="46">
        <f>E13-F13</f>
        <v>2000000</v>
      </c>
      <c r="I13" s="46">
        <v>0</v>
      </c>
      <c r="J13" s="46">
        <f>H13+I13</f>
        <v>2000000</v>
      </c>
      <c r="K13" s="46">
        <v>0</v>
      </c>
      <c r="L13" s="48" t="s">
        <v>27</v>
      </c>
    </row>
    <row r="14" spans="1:19" s="22" customFormat="1" ht="27" customHeight="1" thickBot="1" x14ac:dyDescent="0.25">
      <c r="A14" s="96" t="s">
        <v>7</v>
      </c>
      <c r="B14" s="97"/>
      <c r="C14" s="97"/>
      <c r="D14" s="23">
        <f>SUM(D13:D13)</f>
        <v>3300000</v>
      </c>
      <c r="E14" s="23">
        <f>SUM(E13:E13)</f>
        <v>3300000</v>
      </c>
      <c r="F14" s="23">
        <f>SUM(F13:F13)</f>
        <v>1300000</v>
      </c>
      <c r="G14" s="53"/>
      <c r="H14" s="23">
        <f>SUM(H13:H13)</f>
        <v>2000000</v>
      </c>
      <c r="I14" s="23">
        <f>SUM(I13:I13)</f>
        <v>0</v>
      </c>
      <c r="J14" s="23">
        <f>SUM(J13:J13)</f>
        <v>2000000</v>
      </c>
      <c r="K14" s="23">
        <f>SUM(K13:K13)</f>
        <v>0</v>
      </c>
      <c r="L14" s="24"/>
      <c r="S14" s="61"/>
    </row>
    <row r="15" spans="1:19" s="22" customFormat="1" ht="27" customHeight="1" thickBot="1" x14ac:dyDescent="0.25">
      <c r="A15" s="62"/>
      <c r="B15" s="63"/>
      <c r="C15" s="63"/>
      <c r="D15" s="64"/>
      <c r="E15" s="64"/>
      <c r="F15" s="64"/>
      <c r="G15" s="65"/>
      <c r="H15" s="64"/>
      <c r="I15" s="64"/>
      <c r="J15" s="64"/>
      <c r="K15" s="64"/>
      <c r="L15" s="66"/>
      <c r="S15" s="61"/>
    </row>
    <row r="16" spans="1:19" s="9" customFormat="1" ht="55.5" customHeight="1" x14ac:dyDescent="0.2">
      <c r="A16" s="102" t="s">
        <v>32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111" s="3" customFormat="1" ht="57" customHeight="1" thickBot="1" x14ac:dyDescent="0.25">
      <c r="A17" s="67" t="s">
        <v>20</v>
      </c>
      <c r="B17" s="68" t="s">
        <v>30</v>
      </c>
      <c r="C17" s="69" t="s">
        <v>22</v>
      </c>
      <c r="D17" s="70">
        <v>6502800</v>
      </c>
      <c r="E17" s="70">
        <f>D17</f>
        <v>6502800</v>
      </c>
      <c r="F17" s="70">
        <f>E17*0.9</f>
        <v>5852520</v>
      </c>
      <c r="G17" s="60">
        <f>F17/E17</f>
        <v>0.9</v>
      </c>
      <c r="H17" s="70">
        <f>E17-F17</f>
        <v>650280</v>
      </c>
      <c r="I17" s="70">
        <v>0</v>
      </c>
      <c r="J17" s="70">
        <f>H17+I17</f>
        <v>650280</v>
      </c>
      <c r="K17" s="70">
        <v>0</v>
      </c>
      <c r="L17" s="71" t="s">
        <v>31</v>
      </c>
    </row>
    <row r="18" spans="1:111" s="22" customFormat="1" ht="27" customHeight="1" thickBot="1" x14ac:dyDescent="0.25">
      <c r="A18" s="96" t="s">
        <v>7</v>
      </c>
      <c r="B18" s="97"/>
      <c r="C18" s="97"/>
      <c r="D18" s="23">
        <f>SUM(D17:D17)</f>
        <v>6502800</v>
      </c>
      <c r="E18" s="23">
        <f>SUM(E17:E17)</f>
        <v>6502800</v>
      </c>
      <c r="F18" s="23">
        <f>SUM(F17:F17)</f>
        <v>5852520</v>
      </c>
      <c r="G18" s="53"/>
      <c r="H18" s="23">
        <f>SUM(H17:H17)</f>
        <v>650280</v>
      </c>
      <c r="I18" s="23">
        <f>SUM(I17:I17)</f>
        <v>0</v>
      </c>
      <c r="J18" s="23">
        <f>SUM(J17:J17)</f>
        <v>650280</v>
      </c>
      <c r="K18" s="23">
        <f>K17</f>
        <v>0</v>
      </c>
      <c r="L18" s="24"/>
    </row>
    <row r="19" spans="1:111" s="22" customFormat="1" ht="74.25" customHeight="1" thickBot="1" x14ac:dyDescent="0.25">
      <c r="A19" s="62"/>
      <c r="B19" s="63"/>
      <c r="C19" s="63"/>
      <c r="D19" s="64"/>
      <c r="E19" s="64"/>
      <c r="F19" s="64"/>
      <c r="G19" s="65"/>
      <c r="H19" s="64"/>
      <c r="I19" s="64"/>
      <c r="J19" s="64"/>
      <c r="K19" s="64"/>
      <c r="L19" s="66"/>
    </row>
    <row r="20" spans="1:111" s="4" customFormat="1" ht="34.5" customHeight="1" thickBot="1" x14ac:dyDescent="0.25">
      <c r="A20" s="99" t="s">
        <v>17</v>
      </c>
      <c r="B20" s="100"/>
      <c r="C20" s="101"/>
      <c r="D20" s="29">
        <f>D10+D14+D18</f>
        <v>14770830</v>
      </c>
      <c r="E20" s="29">
        <f>E10+E14+E18</f>
        <v>14770830</v>
      </c>
      <c r="F20" s="29">
        <f>F10+F14+F18</f>
        <v>12120550</v>
      </c>
      <c r="G20" s="54"/>
      <c r="H20" s="29">
        <f>H10+H14+H18</f>
        <v>2650280</v>
      </c>
      <c r="I20" s="29">
        <f>I10+I14+I18</f>
        <v>0</v>
      </c>
      <c r="J20" s="29">
        <f>J10+J14+J18</f>
        <v>2650280</v>
      </c>
      <c r="K20" s="29">
        <f>K10+K14+K18</f>
        <v>0</v>
      </c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 s="9" customFormat="1" ht="14.25" customHeight="1" x14ac:dyDescent="0.2">
      <c r="A21" s="41"/>
      <c r="B21" s="41"/>
      <c r="C21" s="41"/>
      <c r="D21" s="42"/>
      <c r="E21" s="42"/>
      <c r="F21" s="42"/>
      <c r="G21" s="55"/>
      <c r="H21" s="42"/>
      <c r="I21" s="42"/>
      <c r="J21" s="42"/>
      <c r="K21" s="42"/>
      <c r="L21" s="43"/>
    </row>
    <row r="22" spans="1:111" ht="18" customHeight="1" x14ac:dyDescent="0.3">
      <c r="A22" s="98" t="s">
        <v>21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Q22" s="40"/>
    </row>
    <row r="23" spans="1:111" x14ac:dyDescent="0.2">
      <c r="B23" s="6"/>
      <c r="C23" s="16"/>
    </row>
    <row r="24" spans="1:111" x14ac:dyDescent="0.2">
      <c r="B24" s="6"/>
      <c r="C24" s="16"/>
      <c r="H24" s="21"/>
    </row>
    <row r="26" spans="1:111" x14ac:dyDescent="0.2">
      <c r="F26" s="21"/>
      <c r="G26" s="58"/>
    </row>
    <row r="30" spans="1:111" ht="15" x14ac:dyDescent="0.2">
      <c r="I30" s="30"/>
    </row>
    <row r="31" spans="1:111" ht="15" x14ac:dyDescent="0.2">
      <c r="I31" s="30"/>
    </row>
    <row r="32" spans="1:111" x14ac:dyDescent="0.2">
      <c r="B32" s="20"/>
      <c r="C32" s="19"/>
    </row>
    <row r="35" spans="8:8" x14ac:dyDescent="0.2">
      <c r="H35" s="11"/>
    </row>
  </sheetData>
  <mergeCells count="20">
    <mergeCell ref="A8:L8"/>
    <mergeCell ref="A10:C10"/>
    <mergeCell ref="A22:L22"/>
    <mergeCell ref="A20:C20"/>
    <mergeCell ref="A12:L12"/>
    <mergeCell ref="A14:C14"/>
    <mergeCell ref="A16:L16"/>
    <mergeCell ref="A18:C18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13. 12. 2021
64. Projekty spolufinancované z evropských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2021-08-31T10:36:57Z</cp:lastPrinted>
  <dcterms:created xsi:type="dcterms:W3CDTF">2010-05-05T13:52:59Z</dcterms:created>
  <dcterms:modified xsi:type="dcterms:W3CDTF">2021-11-23T06:53:30Z</dcterms:modified>
</cp:coreProperties>
</file>