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6" i="5" l="1"/>
  <c r="C53" i="5"/>
  <c r="C54" i="5" s="1"/>
  <c r="B53" i="5"/>
  <c r="B52" i="5"/>
  <c r="B54" i="5" s="1"/>
  <c r="B49" i="5"/>
  <c r="B57" i="5" s="1"/>
  <c r="B47" i="5"/>
  <c r="C45" i="5"/>
  <c r="C44" i="5"/>
  <c r="C39" i="5"/>
  <c r="C37" i="5"/>
  <c r="C36" i="5"/>
  <c r="C35" i="5"/>
  <c r="C34" i="5"/>
  <c r="C47" i="5" s="1"/>
  <c r="C49" i="5" s="1"/>
  <c r="C57" i="5" s="1"/>
  <c r="C32" i="5"/>
  <c r="B29" i="5"/>
  <c r="B27" i="5"/>
  <c r="C25" i="5"/>
  <c r="C22" i="5"/>
  <c r="C20" i="5"/>
  <c r="C18" i="5"/>
  <c r="C17" i="5"/>
  <c r="C16" i="5"/>
  <c r="C9" i="5"/>
  <c r="C27" i="5" s="1"/>
  <c r="C29" i="5" s="1"/>
  <c r="C56" i="5" s="1"/>
  <c r="C6" i="5"/>
  <c r="C3" i="5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341-150000
601+250000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408+105
550+4387 LODM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553+15
554+3100
55+157
556+3773
587+1587
588+2969
592+243
626+20
630+30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549+114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493+29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354+41
355+9
371+53
372+193
395+682
396+800
406+715
407+9
447+677
485+343
539+6786
540+3532
573+181
608+20
609+267
610+64
622-715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373+2700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448+312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602-36
603-22
604-152
605-139
606-102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596+530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
617+25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607-2099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 kompenzace
343+58082 kompenzace
439+1000
467+15
531+3198
595+1182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337+579
338+33619
339+520
346+2933
350+11
365+1749
383+1748
351+14
352+234
389+240
405-787
436+2344
440+954
473+2454
474+6586
475+6559
476+7747
477+837
478+1452
479+1347
480+23878
481+1425
535+7289
536+426
537+4051
538+19036
565+20977
566+13577
567+15563
568+2062
569+239
582-78923
597+176
598+66
599+1319
600+12640
618+1748
619+73429
620+22387
621+95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326+28
341+60401
342+17
357+54
391+4
482+663
483+112
484+4019
505+1785
510+6000
528+2574
571+364
572+13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341+17312
339+520
343+58082 kompenzace
351+14
352+234
354+41
355+9
373+2700
408+105
439+1000
448+312
447+677
493+29
510+6000
528+2574
531+3198 kompenzace
550+4387 LODM
583-32782
595+1182
608+20
626+20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395+682
396+800
485+343
505+1785
535+7289
539+6786
540+3532
549+114
553+15
554+3100
55+157
556+3773
573+181
587+1587
588+2969
592+243
597+176
609+267
610+64
630+30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602-36
603-22
604-152
605-139
606-102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596+530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
617+25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607-2099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467+15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336+4293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335+6872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371+53
372+193
406+715
407+9
585-100000
622-715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337+579
338+33619
346+2933
350+11
365+1749
383+1748
389+240
405-787
436+2344
440+954
473+2454
474+2264
475+656
476+7747
477+837
478+1452
479+1347
480+23878
481+1425
536+426
537+4051
538+19036
565+20977
569+239
582-78923
598+66
599+1319
600+12640
618+1748
620+22387
621+95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
326+28
342+17
357+54
391+4
482+663
483+112
484+4019
571+364
572+13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335+6872
336+4293
341+106911
585-100000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566+13577
567+15563
568+2062
583+32782
601+250000
619+73429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<sst xmlns="http://schemas.openxmlformats.org/spreadsheetml/2006/main" count="58" uniqueCount="44">
  <si>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</si>
  <si>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</si>
  <si>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</si>
  <si>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</si>
  <si>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</si>
  <si>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</si>
  <si>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</si>
  <si>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</si>
  <si>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</si>
  <si>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</si>
  <si>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</si>
  <si>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</si>
  <si>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</si>
  <si>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</si>
  <si>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</si>
  <si>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</si>
  <si>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</si>
  <si>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</si>
  <si>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</si>
  <si>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</si>
  <si>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</si>
  <si>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</si>
  <si>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</si>
  <si>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</si>
  <si>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</si>
  <si>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</si>
  <si>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</si>
  <si>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</si>
  <si>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</si>
  <si>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</si>
  <si>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</si>
  <si>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</si>
  <si>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</si>
  <si>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</si>
  <si>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</si>
  <si>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</si>
  <si>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</si>
  <si>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</si>
  <si>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</si>
  <si>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</si>
  <si>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</si>
  <si>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</si>
  <si>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</si>
  <si>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Inter, NPPCR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</si>
</sst>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f>4694308+250000</f>
        <v>4944308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6072</v>
      </c>
    </row>
    <row r="6" spans="1:3" ht="14.25" customHeight="1" x14ac:dyDescent="0.2">
      <c r="A6" s="8" t="s">
        <v>31</v>
      </c>
      <c r="B6" s="18">
        <v>283803</v>
      </c>
      <c r="C6" s="7">
        <f>297615+20+30</f>
        <v>297665</v>
      </c>
    </row>
    <row r="7" spans="1:3" ht="14.25" customHeight="1" x14ac:dyDescent="0.2">
      <c r="A7" s="6" t="s">
        <v>5</v>
      </c>
      <c r="B7" s="18">
        <v>33258.299999999996</v>
      </c>
      <c r="C7" s="7">
        <v>33566.300000000003</v>
      </c>
    </row>
    <row r="8" spans="1:3" ht="14.25" customHeight="1" x14ac:dyDescent="0.2">
      <c r="A8" s="6" t="s">
        <v>6</v>
      </c>
      <c r="B8" s="18">
        <v>2920</v>
      </c>
      <c r="C8" s="7">
        <v>3002</v>
      </c>
    </row>
    <row r="9" spans="1:3" ht="14.25" customHeight="1" x14ac:dyDescent="0.2">
      <c r="A9" s="6" t="s">
        <v>30</v>
      </c>
      <c r="B9" s="18">
        <v>166571</v>
      </c>
      <c r="C9" s="7">
        <f>182543+1+20+267+64-715</f>
        <v>182180</v>
      </c>
    </row>
    <row r="10" spans="1:3" ht="14.25" customHeight="1" x14ac:dyDescent="0.2">
      <c r="A10" s="10" t="s">
        <v>10</v>
      </c>
      <c r="B10" s="18">
        <v>300</v>
      </c>
      <c r="C10" s="7">
        <v>2850</v>
      </c>
    </row>
    <row r="11" spans="1:3" ht="14.25" customHeight="1" x14ac:dyDescent="0.2">
      <c r="A11" s="6" t="s">
        <v>7</v>
      </c>
      <c r="B11" s="18">
        <v>8360</v>
      </c>
      <c r="C11" s="7">
        <v>8717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10947415-36-22-152-139-102</f>
        <v>10946964</v>
      </c>
    </row>
    <row r="17" spans="1:3" ht="14.25" customHeight="1" x14ac:dyDescent="0.2">
      <c r="A17" s="6" t="s">
        <v>36</v>
      </c>
      <c r="B17" s="18">
        <v>0</v>
      </c>
      <c r="C17" s="7">
        <f>1804567+530</f>
        <v>1805097</v>
      </c>
    </row>
    <row r="18" spans="1:3" ht="14.25" customHeight="1" x14ac:dyDescent="0.2">
      <c r="A18" s="6" t="s">
        <v>41</v>
      </c>
      <c r="B18" s="18">
        <v>0</v>
      </c>
      <c r="C18" s="7">
        <f>3598+25</f>
        <v>3623</v>
      </c>
    </row>
    <row r="19" spans="1:3" ht="14.25" customHeight="1" x14ac:dyDescent="0.2">
      <c r="A19" s="6" t="s">
        <v>42</v>
      </c>
      <c r="B19" s="18">
        <v>0</v>
      </c>
      <c r="C19" s="7">
        <v>650893</v>
      </c>
    </row>
    <row r="20" spans="1:3" ht="14.25" customHeight="1" x14ac:dyDescent="0.2">
      <c r="A20" s="6" t="s">
        <v>37</v>
      </c>
      <c r="B20" s="18">
        <v>0</v>
      </c>
      <c r="C20" s="7">
        <f>53484-2099</f>
        <v>51385</v>
      </c>
    </row>
    <row r="21" spans="1:3" ht="14.25" customHeight="1" x14ac:dyDescent="0.2">
      <c r="A21" s="6" t="s">
        <v>38</v>
      </c>
      <c r="B21" s="18">
        <v>0</v>
      </c>
      <c r="C21" s="7">
        <v>44341</v>
      </c>
    </row>
    <row r="22" spans="1:3" ht="14.25" customHeight="1" x14ac:dyDescent="0.2">
      <c r="A22" s="6" t="s">
        <v>39</v>
      </c>
      <c r="B22" s="18">
        <v>0</v>
      </c>
      <c r="C22" s="7">
        <f>87656+1182</f>
        <v>88838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496050+176+66+1319+12640+1748+73429+22387+95</f>
        <v>607910</v>
      </c>
    </row>
    <row r="26" spans="1:3" ht="14.25" customHeight="1" x14ac:dyDescent="0.2">
      <c r="A26" s="10" t="s">
        <v>40</v>
      </c>
      <c r="B26" s="19">
        <v>0</v>
      </c>
      <c r="C26" s="11">
        <v>194924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20284336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20273058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1120108+1182+20+20</f>
        <v>1121330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f>3621843+1+176+267+64+30</f>
        <v>3622381</v>
      </c>
    </row>
    <row r="35" spans="1:3" ht="14.25" x14ac:dyDescent="0.2">
      <c r="A35" s="8" t="s">
        <v>35</v>
      </c>
      <c r="B35" s="23">
        <v>0</v>
      </c>
      <c r="C35" s="25">
        <f>10947415-36-22-152-139-102</f>
        <v>10946964</v>
      </c>
    </row>
    <row r="36" spans="1:3" ht="14.25" x14ac:dyDescent="0.2">
      <c r="A36" s="8" t="s">
        <v>36</v>
      </c>
      <c r="B36" s="23">
        <v>0</v>
      </c>
      <c r="C36" s="25">
        <f>1804567+530</f>
        <v>1805097</v>
      </c>
    </row>
    <row r="37" spans="1:3" ht="14.25" x14ac:dyDescent="0.2">
      <c r="A37" s="6" t="s">
        <v>41</v>
      </c>
      <c r="B37" s="23">
        <v>0</v>
      </c>
      <c r="C37" s="25">
        <f>3598+25</f>
        <v>3623</v>
      </c>
    </row>
    <row r="38" spans="1:3" ht="14.25" x14ac:dyDescent="0.2">
      <c r="A38" s="6" t="s">
        <v>42</v>
      </c>
      <c r="B38" s="23">
        <v>0</v>
      </c>
      <c r="C38" s="25">
        <v>650893</v>
      </c>
    </row>
    <row r="39" spans="1:3" ht="14.25" x14ac:dyDescent="0.2">
      <c r="A39" s="8" t="s">
        <v>37</v>
      </c>
      <c r="B39" s="23">
        <v>0</v>
      </c>
      <c r="C39" s="25">
        <f>53484-2099</f>
        <v>51385</v>
      </c>
    </row>
    <row r="40" spans="1:3" ht="14.25" x14ac:dyDescent="0.2">
      <c r="A40" s="8" t="s">
        <v>38</v>
      </c>
      <c r="B40" s="23">
        <v>0</v>
      </c>
      <c r="C40" s="25">
        <v>44341</v>
      </c>
    </row>
    <row r="41" spans="1:3" ht="14.25" x14ac:dyDescent="0.2">
      <c r="A41" s="8" t="s">
        <v>39</v>
      </c>
      <c r="B41" s="23">
        <v>0</v>
      </c>
      <c r="C41" s="25">
        <v>10515</v>
      </c>
    </row>
    <row r="42" spans="1:3" ht="14.25" x14ac:dyDescent="0.2">
      <c r="A42" s="10" t="s">
        <v>18</v>
      </c>
      <c r="B42" s="23">
        <v>11062</v>
      </c>
      <c r="C42" s="25">
        <v>15575</v>
      </c>
    </row>
    <row r="43" spans="1:3" ht="14.25" x14ac:dyDescent="0.2">
      <c r="A43" s="10" t="s">
        <v>9</v>
      </c>
      <c r="B43" s="23">
        <v>34300</v>
      </c>
      <c r="C43" s="25">
        <v>41172</v>
      </c>
    </row>
    <row r="44" spans="1:3" ht="14.25" x14ac:dyDescent="0.2">
      <c r="A44" s="10" t="s">
        <v>29</v>
      </c>
      <c r="B44" s="23">
        <v>1093366</v>
      </c>
      <c r="C44" s="25">
        <f>1252896-715</f>
        <v>1252181</v>
      </c>
    </row>
    <row r="45" spans="1:3" ht="14.25" x14ac:dyDescent="0.2">
      <c r="A45" s="10" t="s">
        <v>43</v>
      </c>
      <c r="B45" s="23">
        <v>0</v>
      </c>
      <c r="C45" s="25">
        <f>319431+66+1319+12640+1748+22387+95</f>
        <v>357686</v>
      </c>
    </row>
    <row r="46" spans="1:3" ht="13.5" customHeight="1" x14ac:dyDescent="0.2">
      <c r="A46" s="10" t="s">
        <v>40</v>
      </c>
      <c r="B46" s="23">
        <v>0</v>
      </c>
      <c r="C46" s="25">
        <v>44894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20407544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20396266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v>1110901</v>
      </c>
    </row>
    <row r="53" spans="1:3" ht="14.25" x14ac:dyDescent="0.2">
      <c r="A53" s="26" t="s">
        <v>19</v>
      </c>
      <c r="B53" s="27">
        <f>271341+250000</f>
        <v>521341</v>
      </c>
      <c r="C53" s="28">
        <f>664264+250000+73429</f>
        <v>987693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123208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21383959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21383959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3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13.12.2021
11.1.1. - Rozpočet Olomouckého kraje 2021 - rozpočtové změny - DODATEK
Příloha č.1 DZ: Upravený rozpočet OK na rok 2021 po schválení rozpočtových změn&amp;R&amp;"Arial,Kurzíva"Strana &amp;P (celkem 23)&amp;"Arial,Obyčejné"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2021-12-06T15:00:49Z</cp:lastPrinted>
  <dcterms:created xsi:type="dcterms:W3CDTF">2007-02-21T09:44:06Z</dcterms:created>
  <dcterms:modified xsi:type="dcterms:W3CDTF">2021-12-06T15:00:51Z</dcterms:modified>
</cp:coreProperties>
</file>