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228" windowWidth="15336" windowHeight="9228" activeTab="0"/>
  </bookViews>
  <sheets>
    <sheet name="Výstavba a moder.ČOV 2014" sheetId="1" r:id="rId1"/>
    <sheet name="Výstavba a moder.vodovodů 2014" sheetId="2" r:id="rId2"/>
  </sheets>
  <definedNames>
    <definedName name="_xlnm.Print_Titles" localSheetId="0">'Výstavba a moder.ČOV 2014'!$1:$2</definedName>
    <definedName name="_xlnm.Print_Titles" localSheetId="1">'Výstavba a moder.vodovodů 2014'!$1:$2</definedName>
  </definedNames>
  <calcPr fullCalcOnLoad="1"/>
</workbook>
</file>

<file path=xl/sharedStrings.xml><?xml version="1.0" encoding="utf-8"?>
<sst xmlns="http://schemas.openxmlformats.org/spreadsheetml/2006/main" count="568" uniqueCount="268">
  <si>
    <t>Č.</t>
  </si>
  <si>
    <t>Investor</t>
  </si>
  <si>
    <t>Název akce</t>
  </si>
  <si>
    <t>Dluhová služba (%)</t>
  </si>
  <si>
    <t>Úplnost dokladů (A/N)</t>
  </si>
  <si>
    <t>Okres</t>
  </si>
  <si>
    <t>Jiná dotace (A/N)</t>
  </si>
  <si>
    <t>Soulad s PRVKOK (A/N)</t>
  </si>
  <si>
    <t>Komentář</t>
  </si>
  <si>
    <t>Celkem</t>
  </si>
  <si>
    <t>Seznam použitých zkratek:</t>
  </si>
  <si>
    <t>Mze – Ministerstvo zemědělství</t>
  </si>
  <si>
    <t>CHKO LP – Chráněná krajinná oblast Litovelské Pomoraví</t>
  </si>
  <si>
    <t>K – kanalizace</t>
  </si>
  <si>
    <t>ČS – čerpací stanice</t>
  </si>
  <si>
    <t>SP – stavební povolení</t>
  </si>
  <si>
    <t>ČOV – čistírna odpadních vod</t>
  </si>
  <si>
    <t>VÚ – vodoprávní úřad</t>
  </si>
  <si>
    <t>RD – rodinný domek</t>
  </si>
  <si>
    <t>Výsledek prvotního hodnocení odboru</t>
  </si>
  <si>
    <t>MČ - místní část</t>
  </si>
  <si>
    <t>ÚV - úpravna vody</t>
  </si>
  <si>
    <t>VDJ - vodojem</t>
  </si>
  <si>
    <t>K - kanalizace</t>
  </si>
  <si>
    <t>AT stanice - automatická tlaková stanice</t>
  </si>
  <si>
    <t>VÚ - vodoprávní úřad</t>
  </si>
  <si>
    <t>RD - rodinný domek</t>
  </si>
  <si>
    <t>SV - skupinový vodovod</t>
  </si>
  <si>
    <t xml:space="preserve"> V - vodovod</t>
  </si>
  <si>
    <r>
      <t>EO – ekvivalentní obyvatel je def. produkcí znečištění biolog. spotřebou kyslíku (BSK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 xml:space="preserve">) v množství 60 g/den </t>
    </r>
  </si>
  <si>
    <t>PRV - Program rozvoje venkova</t>
  </si>
  <si>
    <t xml:space="preserve">OP ŽP - Operační program Životního prostředí </t>
  </si>
  <si>
    <t>PS - podtlaková stanice</t>
  </si>
  <si>
    <t>CHOPAV - chráněná oblast přirozené akumulace vod</t>
  </si>
  <si>
    <t>Šumperk</t>
  </si>
  <si>
    <t>A</t>
  </si>
  <si>
    <t>Olomouc</t>
  </si>
  <si>
    <t>Prostějov</t>
  </si>
  <si>
    <t>Obec Radotín</t>
  </si>
  <si>
    <t>Přerov</t>
  </si>
  <si>
    <t>Obec Šišma</t>
  </si>
  <si>
    <t>Obec Zvole</t>
  </si>
  <si>
    <t>Intenzifikace ČOV Zvole</t>
  </si>
  <si>
    <t>N</t>
  </si>
  <si>
    <t>OK - odlehčovací komora</t>
  </si>
  <si>
    <t>Čistírna odpadních vod Šišma - rekonstrukce</t>
  </si>
  <si>
    <t>Obec Osek nad Bečvou</t>
  </si>
  <si>
    <t>Obec Velký Týnec</t>
  </si>
  <si>
    <t>Jeseník</t>
  </si>
  <si>
    <t>Město Plumlov</t>
  </si>
  <si>
    <t>Obec Vícov</t>
  </si>
  <si>
    <t>OP ŽP - Operační program Životní prostředí</t>
  </si>
  <si>
    <t>MF - Ministerstvo financí</t>
  </si>
  <si>
    <t>PRVKOK - Plán rozvoje vodovodů a kanalizací OK</t>
  </si>
  <si>
    <t>Požadovaná dotace          (tis. Kč)</t>
  </si>
  <si>
    <r>
      <rPr>
        <b/>
        <sz val="9"/>
        <rFont val="Arial"/>
        <family val="2"/>
      </rPr>
      <t>Rozpočtové</t>
    </r>
    <r>
      <rPr>
        <b/>
        <sz val="10"/>
        <rFont val="Arial"/>
        <family val="2"/>
      </rPr>
      <t xml:space="preserve"> náklady       (tis. Kč)</t>
    </r>
  </si>
  <si>
    <r>
      <t xml:space="preserve">Soulad s </t>
    </r>
    <r>
      <rPr>
        <b/>
        <sz val="9"/>
        <rFont val="Arial"/>
        <family val="2"/>
      </rPr>
      <t>PRVKOK</t>
    </r>
    <r>
      <rPr>
        <b/>
        <sz val="10"/>
        <rFont val="Arial"/>
        <family val="2"/>
      </rPr>
      <t xml:space="preserve"> (A/N)</t>
    </r>
  </si>
  <si>
    <t>Návrh hodnotící komise na poskytnutí dotace         (tis. Kč)</t>
  </si>
  <si>
    <t>Požadovaná dotace (tis. Kč)</t>
  </si>
  <si>
    <t>Rozpočtové náklady    (tis. Kč)</t>
  </si>
  <si>
    <t>Splnění požadavků Pravidel  (A/N)</t>
  </si>
  <si>
    <t>Splnění požadavků Pravidel (A/N)</t>
  </si>
  <si>
    <t>Stará Červená Voda</t>
  </si>
  <si>
    <t>Stará Červená Voda - ČOV a tlaková kanalizace</t>
  </si>
  <si>
    <t>Vodohospodářská infrastruktura obce Vícov</t>
  </si>
  <si>
    <t>Obec Skalka</t>
  </si>
  <si>
    <t>Obec Skalka - ČOV a stoková síť</t>
  </si>
  <si>
    <t>Velký Týnec - Intenzifikace a rozšíření ČOV</t>
  </si>
  <si>
    <t>N - chybí SP</t>
  </si>
  <si>
    <t>Obec Citov</t>
  </si>
  <si>
    <t>Citov - oddílná splašková kanalizace a ČOV</t>
  </si>
  <si>
    <t>Obec Ruda nad Moravou</t>
  </si>
  <si>
    <t>Kanalizace splašková a ČOV Ruda nad Moravou</t>
  </si>
  <si>
    <t>Obec Jezernice</t>
  </si>
  <si>
    <t>Jezernice - kanalizace a ČOV</t>
  </si>
  <si>
    <t>Obec Velké Losiny</t>
  </si>
  <si>
    <t>Rekonstrukce ČOV Velké Losiny</t>
  </si>
  <si>
    <t>Obec Luká</t>
  </si>
  <si>
    <t>LUKÁ - Splašková kanalizace a ČOV</t>
  </si>
  <si>
    <t>ČOV a kanalizace Plumlov, Soběsuky, Žárovice a Hamry-část Žárovice vč. Intenzifikace ČOV</t>
  </si>
  <si>
    <t>Obec Liboš</t>
  </si>
  <si>
    <t>Tlaková kanalizace Liboš - místní část Krnov</t>
  </si>
  <si>
    <t>Kanalizace "Chabrov" - Osek n.B.</t>
  </si>
  <si>
    <t>Obec Měrovice nad Hanou</t>
  </si>
  <si>
    <t>SO 201 Kanalizace Pusty I; SO 202 Kanalizace Pusty 2, Kostelní</t>
  </si>
  <si>
    <t>Obec Náklo</t>
  </si>
  <si>
    <t>Intenzifikace ČOV Náklo</t>
  </si>
  <si>
    <t>Obec Dlouhá Loučka</t>
  </si>
  <si>
    <t>Obec Daskabát</t>
  </si>
  <si>
    <t>Kanalizace a ČOV obce Daskabát</t>
  </si>
  <si>
    <t>Poskytnuta dotace MZe ve výši
25 245 tis. Kč.</t>
  </si>
  <si>
    <t>Obec Jindřichov</t>
  </si>
  <si>
    <t>ČOV a splašková kanalizace Nové Losiny - Jindřichov</t>
  </si>
  <si>
    <t>Obec Čechy pod Kosířem</t>
  </si>
  <si>
    <t>Intenzifikace a rozšíření ČOV v obci Čechy pod Kosířem</t>
  </si>
  <si>
    <t>Obec Medlov</t>
  </si>
  <si>
    <t>Medlov - splašková kanalizace , VI. Etapa</t>
  </si>
  <si>
    <t>Město Vidnava - rozšíření ČOV</t>
  </si>
  <si>
    <t>Obec Paseka</t>
  </si>
  <si>
    <t>Intenzifikace ČOV</t>
  </si>
  <si>
    <t>Obec Císařov</t>
  </si>
  <si>
    <t>Císařov - kanalizace</t>
  </si>
  <si>
    <t>Likvidace OV Radotín, lokalita Šabac-Záhumení, kanalizace a biologické rybníky.</t>
  </si>
  <si>
    <t>Obec Bílá Voda</t>
  </si>
  <si>
    <t>Rekonstrukce technologie ČOV Bílá Voda</t>
  </si>
  <si>
    <t>Stavba řeší odkanalizování zastavěného území obce Daskabát. Je navržena nová splašková gravitační kanalizace ve třech částech obce. Odpadní vody z části těchto lokalit budou přečerpávány do stávající jednotné kanalizace v obci a spolu s ostatními vodami kanalizační sítě budou přivedeny do hlavní čerpací stanice. Odtud budou vody čerpány do stávající biologické ČOV kasáren Přáslavice.</t>
  </si>
  <si>
    <t>Poskytnuta dotace OPŽP ve výši
4 473 tis. Kč</t>
  </si>
  <si>
    <t>Stavba řeží intenzifikaci stávající ČOV obce Paseka, nově na 1200 EO, včetně výstavby nových objektů hrubého předčištění a nové provozní budovy nad stávajícími nádržemi.</t>
  </si>
  <si>
    <t>Poskytnuta dotace OPŽP ve výši
27 612 tis. Kč</t>
  </si>
  <si>
    <t>Stavba řeší rozšíření stávající ČOV na cca 2500 EO. Stavba bude řešena na etapy. Bude vybudován nový objekt hrubého předčištění, rozvody elektroinstalace, biologická linka, kalojem, objekt terciálního dočištění a měrný objekt, objekt chemického hospodářství. Bude provedena rekonstrukce technologie kalového hospodářství, dešťová zdrž a stávající biologická linka.</t>
  </si>
  <si>
    <t>Obec Žerotín</t>
  </si>
  <si>
    <t>Kanalizace Žerotín</t>
  </si>
  <si>
    <t>Poskytnuta dotace OPŽP ve výši
29 175 tis. Kč</t>
  </si>
  <si>
    <t>Žádosti podané v opatření č. 1 - Výstavba a modernizace čistíren odpadních vod včetně kořenových čistíren odpadních vod a kanalizací 2014</t>
  </si>
  <si>
    <t>Poskytnuta dotace OPŽP ve výši
34 186 tis. Kč</t>
  </si>
  <si>
    <t>Poskytnuta dotace OPŽP ve výši
15 756 tis. Kč</t>
  </si>
  <si>
    <t>Žádosti podané v Opatření č. 2 - Výstavba a modernizace vodovodů a úpraven vod r. 2014</t>
  </si>
  <si>
    <t>Poskytnuta dotace OPŽP ve výši
16 021 tis. Kč</t>
  </si>
  <si>
    <t>Poskytnuta dotace OPŽP ve výši
9 463 tis. Kč</t>
  </si>
  <si>
    <t>Třeština, Stavenice - Tlaková kanalizace a ČOV</t>
  </si>
  <si>
    <t>Poskytnuta dotace OPŽP ve výši
35 067 tis. Kč</t>
  </si>
  <si>
    <t>Mikroregion Třestav, Obec Třeština, Obec Stavenice</t>
  </si>
  <si>
    <t>Stavba řeší výstavbu nové tlakové kanalizace o délce 9,49 km a vybudování mechanicko-biologické ČOV o kapacitě 485 EO pro svazek obcí Třestav (obce Třeština a Stavenice).</t>
  </si>
  <si>
    <t>Poskytnuta dotace OPŽP ve výši
48 202 tis. Kč</t>
  </si>
  <si>
    <t>Splašková kanalizace obce Mírov</t>
  </si>
  <si>
    <t>Obec Bělotín</t>
  </si>
  <si>
    <t>Kanalizace Kunčice - III. etapa</t>
  </si>
  <si>
    <t>Obec Libina</t>
  </si>
  <si>
    <t>Poskytnuta dotace OPŽP ve výši
28 231 tis. Kč</t>
  </si>
  <si>
    <t>Dokončení kanalizace aglomerace Libina</t>
  </si>
  <si>
    <t xml:space="preserve">Stavba řeší výstavbu kanalizace v obci Libina (splašková stoková síť s napojením na stávající síť a odvedením na stávající ČOV) a místní části Obědné (gravitační splašková kanalizace přes ČS do stávající kanalizace a ČOV obce Libina). Realizací bude připojeno 437 EO. </t>
  </si>
  <si>
    <t>Poskytnuta dotace OPŽP ve výši
19 029 tis. Kč</t>
  </si>
  <si>
    <t>Obec Skalička</t>
  </si>
  <si>
    <t>Doplnění kanalizace obce Skalička</t>
  </si>
  <si>
    <t>Obec Nemile</t>
  </si>
  <si>
    <t>Vodovod Lupěné</t>
  </si>
  <si>
    <t>Poskytnuta dotace OPŽP ve výši
14 336 tis. Kč</t>
  </si>
  <si>
    <t>Obec Určice</t>
  </si>
  <si>
    <t>Určice, prodloužení kanalizace na p.p.č. 1990/1</t>
  </si>
  <si>
    <t>Svazek obcí  Těšetice a Ústín</t>
  </si>
  <si>
    <t>Odkanalizování a čištění odpadních vod obcí Těšetice a Ústín</t>
  </si>
  <si>
    <t>Poskytnuta dotace OPŽP ve výši
85 694 tis. Kč</t>
  </si>
  <si>
    <t>Poskytnuta dotace OPŽP ve výši
25 146 tis. Kč</t>
  </si>
  <si>
    <t>Obec Koválovice . Osíčany</t>
  </si>
  <si>
    <t>Koválovice - Osíčany - kanalizace a ČOV</t>
  </si>
  <si>
    <t>Obec Luběnice</t>
  </si>
  <si>
    <t>Splašková kanalizace a ČOV Luběnice</t>
  </si>
  <si>
    <t>Poskytnuta dotace OPŽP ve výši
33 868 tis. Kč</t>
  </si>
  <si>
    <t>Obec Otaslavice</t>
  </si>
  <si>
    <t>Otaslavice - splašková kanalizace v části obce Aleje</t>
  </si>
  <si>
    <t>Obec Senička</t>
  </si>
  <si>
    <t>Obec Senička - likvidace odpadních vod</t>
  </si>
  <si>
    <t>Obec Újezd</t>
  </si>
  <si>
    <t>Obec Víceměřice</t>
  </si>
  <si>
    <t>Víceměřice - prodloužení splaškové kanalizace</t>
  </si>
  <si>
    <t>N - chybí SP a PRVKOK</t>
  </si>
  <si>
    <t>Obec Líšnice</t>
  </si>
  <si>
    <t>Vodovod Líšnice</t>
  </si>
  <si>
    <t>Obec Kolšov</t>
  </si>
  <si>
    <t>Splašková kanalizace Kolšov</t>
  </si>
  <si>
    <t>Obec Kožušany - Tážaly</t>
  </si>
  <si>
    <t>Kožušany - Tážaly - kanalizace a ČOV</t>
  </si>
  <si>
    <t>Obec Ludmírov</t>
  </si>
  <si>
    <t>Obnova obecního vodovodu Milkov</t>
  </si>
  <si>
    <t>Obec Drozdov</t>
  </si>
  <si>
    <t>Vodovodní řad - E, E1</t>
  </si>
  <si>
    <t>Obec Beňov</t>
  </si>
  <si>
    <t>Kanalizace za Beňovským potokem</t>
  </si>
  <si>
    <t>Obec Klopina</t>
  </si>
  <si>
    <t>Intenzifikace ČOV Klopina</t>
  </si>
  <si>
    <t>Obec Postřelmůvek</t>
  </si>
  <si>
    <t>Splašková kanalizace Postřelmůvek</t>
  </si>
  <si>
    <t>Vodovod Pomoraví, Plumlovsko - vodojem Ohrozim - Soběsuky, Soběsuky, Žarovice, Hamry - rozvodná síť</t>
  </si>
  <si>
    <t>Poskytnuta dotace OPŽP ve výši
18 404 tis. Kč</t>
  </si>
  <si>
    <t xml:space="preserve">Vodovod Pomoraví, svazek obcí </t>
  </si>
  <si>
    <t>Obec Rozstání</t>
  </si>
  <si>
    <t>ČOV a stoková síť</t>
  </si>
  <si>
    <t>Stavba řeší výstavbu nové stokové sítě, ČOV o kapacitě 720 EO. Nově připojeno bude 553 obyvatel, délka nových řadů bude 7153,5m.Projektem je garantováno v době dokončení napojení 650 EO.</t>
  </si>
  <si>
    <t>Obec Drahanovice</t>
  </si>
  <si>
    <t>Obec Drahanovice - ČOV a stoková síť</t>
  </si>
  <si>
    <t>Stavba řeší výstavbu nové stokové sítě, ČOV o kapacitě 2100 EO. Nově připojeno bude 1550 EO, délka nových řadů bude 15 494m.</t>
  </si>
  <si>
    <t>Obec Niva</t>
  </si>
  <si>
    <t>Obec Niva - ČOV a stoková síť</t>
  </si>
  <si>
    <t>Poskytnuta dotace OPŽP ve výši
172 302 tis. Kč</t>
  </si>
  <si>
    <t>Obec Bohuslavice</t>
  </si>
  <si>
    <t>Rekonstrukce a modernizace kanalizace a ČOV v Bohuslavicích</t>
  </si>
  <si>
    <t>Stavba řeší výstavbu nové stokové sítě, ČOV o kapacitě 501 EO. Nově připojeno bude 324 obyvatel, délka nových řadů bude 4611,5m.Projektem je garantováno v době dokončení projektu napojení 450 EO.</t>
  </si>
  <si>
    <r>
      <t>Újezd - intenzifikace ČOV a likvidace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</t>
    </r>
  </si>
  <si>
    <t xml:space="preserve">Stavba řeší vybudování vodovodního systému obce, jehož součástí je vrtaná studna, vodojem, výtlak a vodovod síť o celkové délce 5 281 m. Žádost o dotaci podána u Mze, chybí rozhodnutí o poskytnutí dotace.      </t>
  </si>
  <si>
    <t>Skupinový vodovod SOMU sever - 1. část</t>
  </si>
  <si>
    <t>Zábřeh</t>
  </si>
  <si>
    <t>N-chybí SP</t>
  </si>
  <si>
    <t>Stavba řeší novostavbu vodovodu o celkové délce 1377  m. Chybí vyjádření VÚ, finanční projekt a stavební povolení. Stavba není v souladu se schváleným PRVKOK.</t>
  </si>
  <si>
    <t>Protože stávající vodovod v obci Drozdov je již v nevyhovujícím stavu a dochází k častým poruchám v dodávce pitné vody pro obyvatelstvo, bylo přistoupeno k jeho postupné obnově. Předmětem stavby je nový vodovodní řad o celkové délce 207 m, který bude realizován v souběhu se stávající nevyhovující částí vodovodního řadu.</t>
  </si>
  <si>
    <t>Jedná se o stavbu kanalizace v obci v celkové délce 4 500 m a odvedení odpadních vod na ČOV pro 600 EO. Žádost o poskytnutí dotace podána na Mze, dosud však o ní nebylo rozhodnuto.</t>
  </si>
  <si>
    <t xml:space="preserve">Stavba řeší prodloužení a dostavbu dešťové kanalizace v délce 76 m. </t>
  </si>
  <si>
    <t>Nejedná se o investici, záměrem je rekonstrukce a výměna opotřebovaných částí vystrojení kanalizačních šachet a technologických částí ČOV.</t>
  </si>
  <si>
    <t>Stavba řeší demontáž a nové vystrojení čerpací stanice - čerpadla a potrubní rozvody, výměnu česlí, umístění magneticko-indukčního průtokoměru, areační systém a dmychadlo pro aktivační nádrž, nová čerpadla, aerační systém pro kalovou nádrž a sanaci betonových konstrukcí. Nejedná se o investici.</t>
  </si>
  <si>
    <t>Stavba řeší rekonstrukci stávající ČOV, která slouží pro odkanalizování obcí Náklo a Příkazy. Intenzifikací dojde k navýšení kapacity z 2 250 na 2 600 EO. Obec Příkazy má podepsánu smlouvu o poskytnutí úvěru do výše 5000 tis. Kč.</t>
  </si>
  <si>
    <t xml:space="preserve">
7,06
</t>
  </si>
  <si>
    <t>Stavba řeší výstavbu splaškové kanalizace ve střední části obce Medlov. Navrženy jsou stoky C, C1 a C2 o celkové délce 1 292 m. Stoka C navazuje na ukončenou V. etapu stavby.Na stoku C2 bude napojena kanalizační stoka A4-3, realizovaná v rámci IV. Etapy výstavby. Vybudováním kanalizace bude umožněno stávající kanalizaci využívat jako dešťovou.</t>
  </si>
  <si>
    <t>Poskytnuta dotace OPŽP ve výši
12 100  tis. Kč</t>
  </si>
  <si>
    <t>Poskytnuta dotace OPŽP ve výši
12 765  tis. Kč</t>
  </si>
  <si>
    <t>Obec Mírov</t>
  </si>
  <si>
    <t>Stavba řeší odvedení splaškových vod na ČOV a vybudování kanalizace v obci o celkové délce 2 900 m, výtlak v délce 312 m a ČOV o kapacitě 490 EO.</t>
  </si>
  <si>
    <t>Poskytnuta dotace OPŽP ve výši
53 975 tis. Kč</t>
  </si>
  <si>
    <t>Poskytnuta dotace OPŽP ve výši
124 908 tis. Kč</t>
  </si>
  <si>
    <t>Stavba řeší splaškovou kanalizaci o celkové délce 3 086 m, kanalizační výtlak o délce 1 993 m, revizní šachty, 6x ČS splaškových vod, 813 m kanalizačních odboček a 132 ks revizních šachet. Splaškové vody budou odváděny na ČOV Pňovice. Obec může žádat pouze 50 % vlastních nákladů, což činí  4 687 tis.Kč.</t>
  </si>
  <si>
    <t>Poskytnuta dotace OPŽP ve výši
39 624 tis. Kč</t>
  </si>
  <si>
    <t>Poskytnuta dotace OPŽP ve výši
12 192 tis. Kč</t>
  </si>
  <si>
    <t>Stavba řeší výstavbu gravitační splaškové kanalizace o celkové délce 4 011 m s odvedením splaškových vod na ČOV Chromeč. Nově bude připojeno 350 EO.</t>
  </si>
  <si>
    <t>Poskytnuta dotace MŽP ve výši
76 857 tis. Kč</t>
  </si>
  <si>
    <t>Poskytnuta dotace OPŽP ve výši
10 849 tis. Kč</t>
  </si>
  <si>
    <t>Stavba řeší odvedení splaškových vod z obce Císařov na ČOV v Přerově-Henčlově. Bude vybudována nová gravitační oddílná splašková kanalizace zaústěná do čerpacích stanic č. 1-8 a společný výtlak, který bude napojen na stávající výtlak z ČS Rokytnice a přívodního sběrače ČOV Přerov-Henčlov. Novou stavbou bude napojeno 300 EO. Obec má podanou žádost o dotaci z OPŽP, o jejím poskytnutí nebylo dosud rozhodnuto.</t>
  </si>
  <si>
    <t>Stavba řeší odkanalizování částí obce Mírov, které dosud nejsou napojeny  na stávající ČOV.  Dva hlavní kanalizační sběrače budou gravitační 3 827 m, odbočky 338 m, jeden tlakový 310 m s ČS. Žádost o poskytnutí dotace podána u OP ŽP, chybí rozhodnutí o poskytnutí dotace.</t>
  </si>
  <si>
    <t>Poskytnuta dotace OPŽP ve výši
3 889 tis. Kč</t>
  </si>
  <si>
    <t xml:space="preserve">I.etapa stavby řeší vybudování nové jednotné kanalizace v délce 382 m a ČOV (biologických rybníků) s kapacitou 350 EO. Na novou kanalizaci a ČOV bude  přepojena stávající jednotná kanalizace v obci. V dalších etapách bude postupně dobudována nová kanalizace. </t>
  </si>
  <si>
    <t>Stavba řeší vybudování nové kanalizace včetně ČOV pro 310 EO. Délka nové gravitační kanalizace v Koválovicích bude 162 m a tlakové 100 m. V Osíčanech bude vybudována nová splašková gravitační kanalizace o délce 1182 m a výtlak v délce 892 m. Chybí stavební povolení.</t>
  </si>
  <si>
    <t xml:space="preserve">Žádost nesplňuje požadavky a podmínky Pravidel - není zajištěno celkové financování akce.                                                       Poskytnutí dotace nedoporučujeme. </t>
  </si>
  <si>
    <t>Stavba řeší vybudování splaškové kanalizace v obci Jindřichov včetně místních částí Nové Losiny. Kromě splaškové kanalizace je součástí stavby i čistírna odpadních vod. Kanalizace je navržena jako gravitační, malá část splaškových vod v Nových Losinách bude přečerpávána. Odpadní
vody budou čištěny na mechanicko biologické čistírně odpadních vod pro 1.200 EO umístěné vedle železniční trati a silnice do Plečí.</t>
  </si>
  <si>
    <t xml:space="preserve">Žádost nesplňuje požadavky a podmínky Pravidel, jedná se o neinvestiční akci.  </t>
  </si>
  <si>
    <t>Stavba řeší vybudování nové splaškové kanalizace pro cca 28 obyvatel. Gravitační kanalizační sběrač v délce 189 m, ČS a výtlačný řad v délce 130 m budou odvádět splaškové vody do stávající gravitační splaškové obecní kanalizace.</t>
  </si>
  <si>
    <t xml:space="preserve">Žádost nesplňuje požadavky a podmínky Pravidel - nebyly doloženy potřebné doklady a záměr není v souladu s PRVKOK.                                                       Poskytnutí dotace nedoporučujeme. </t>
  </si>
  <si>
    <t>Žádost nesplňuje požadavky a podmínky Pravidel, jedná se o neinvestiční akci.  Poskytnutí dotace nedoporučujeme.</t>
  </si>
  <si>
    <t xml:space="preserve">Stavba řeší rekonstrukci části stávající přítokové kanalizace na ČOV v délce 196 m a intenzifikaci ČOV, která bude mít kapacitu 1100 EO. </t>
  </si>
  <si>
    <t xml:space="preserve">Stavba řeší stavbu gravitační v délce 428 m a tlakové v délce 78 m kanalizace v části obce Bělotín, včetně vybudování ČS na tlakové kanalizaci. Realizací akce bude nově připojeno celkem 68 EO. </t>
  </si>
  <si>
    <t>Jedná se o stavbu vodovodu v obci Vícov v celkové délce 3 605 m, na který bude nově připojeno 550 obyvatel. Stavba vodovodu bude realizována současně se stavbou kanalizace. Opakovaná žádost z roku 2013. Žádost o poskytnutí dotace byla podána také na Mze, chybí rozhodnutí o poskytnutí dotace.</t>
  </si>
  <si>
    <t>Stavba řeší vybudování ČOV pro 834 EO a tlakové kanalizace v délce 16 697 m. Na ČOV budou čištěny odpadní vody z MČ Dolní Červená Voda a Nová Červená Voda. Opakovaná žádost z r. 2013. Byla podána žádost o poskytnutí dotace na Mze, dosud však o ní nebylo rozhodnuto.</t>
  </si>
  <si>
    <t>Stavba řeší intenzifikaci ČOV Zvole z 800 EO na 1 050 EO. Opakovaná žádost z r. 2013.</t>
  </si>
  <si>
    <t>Stavba řeší výstavbu gravitační kanalizace v délce 2 800 m. Splaškové vody natékají do ČS, ze které jsou čerpány výtlačným potrubím na ČOV Skalka pro 350 EO. Opakovaná žádost z r. 2013.</t>
  </si>
  <si>
    <t>Stavba řeší odkanalizování obce podtlakovou kanalizací v délce 3 344 m (vysoká hladina spodní vody a minimální spád terénu) včetně stavby ČOV pro 550 EO. Opakovaná žádost z r. 2013.</t>
  </si>
  <si>
    <t>Stavba řeší odkanalizování obce Jezernice v délce  4 932 m  s ČOV pro 800 EO a místní části Familie v délce 1 034 m a ČOV pro 80 EO. Opakovaná žádost z r. 2013.</t>
  </si>
  <si>
    <t>Stavba řeší rekonstrukci a intenzifikaci ČOV, kterou bude dosaženo rozšíření o cca 2 000 EO, tzn. na 4 000 EO. Opakovaná žádost z r. 2013.</t>
  </si>
  <si>
    <t>Navržená splašková kanalizace Plumlova místní části  Žárovice v délce  1 980 m bude napojena na již částečně realizovanou stoku "B", která je ukončena v čerpací stanici ve městě Plumlov, která bude intenzifikována. Nově bude napojeno cca 192 EO. Odkanalizování Žárovic má přímou návaznost na provedenou revitalizaci a odstranění sedimentů z VN Plumlov.</t>
  </si>
  <si>
    <t>Stavba řeší odkanalizování obce splaškovou kanalizací v délce 3 795 m ukončenou na ČOV pro 650 EO. Poskytnuty dotace OPŽP, chybí rozhodnutí o poskytnutí dotace. Opakovaná žádost z r. 2013.</t>
  </si>
  <si>
    <t>Žádost splňuje požadavky a podmínky Pravidel.</t>
  </si>
  <si>
    <t>Stavba řeší odkanalizování obce Liboš místní části Krnov tlakovou kanalizací, včetně napojení na stávající kanalizaci a ČOV Štěpánov. Nově bude napojeno 89 EO. Opakovaná žádost z r. 2013.</t>
  </si>
  <si>
    <t>Město Vidnava</t>
  </si>
  <si>
    <t xml:space="preserve">Záměr řeší náhradu stávající kanalizace v místní částu "Pusty" vybudováním nové v jiné trase  v délce 97 m s napojení na stávající jednotnou kanalizaci obce, která je zakončena na ČOV. Opakovaná žádost z r. 2013, stavba je již zahájená. </t>
  </si>
  <si>
    <t xml:space="preserve">Stavba řeší odkanalizování části obce Radotín v oblasti Šabac-Záhumenní a likvidaci odpadních vod ve 2 biologických rybnících. Předmětem akce je vybudování hrubého předčištění a biologických rybníků pro cca 70 EO. Opakovaná žádost z roku 2013, kdy byla obci poskytnuta dotace ve výši 1450 tis.Kč, což však obci neumožnilo realizaci akce s ohledem na nedostatek vlastních finančních prostředků. </t>
  </si>
  <si>
    <r>
      <t>Stavba řeší přívod pitné vody do místních částí Plumlova - Soběsuky, Žárovice a Hamry. Bude vybudován vodojem 2x100m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, vodovodní přívodní řad o délce  2875 m, rozvodné vodovodní sítě ve třech obcích o celkové délce. 8 340 m. Nově bude připojeno 630 obyvatel. Byla poskytnuta dotace ve výši 18 404 tis. Kč. </t>
    </r>
  </si>
  <si>
    <t>Stavba řeší výstavbu splaškové kanalizace o délce 26 m, výtlaku o délce 51 m s podchodem pod tokem Brodečka, včetně 3 protlaků pod komunikací pro zřízení 2 kanalizačních přípojek a přípojky NN k ČS v délce 11 m. Dále budou splaškové vody odváděny na stávající ČOV. Nově bude připojeno 25 EO.</t>
  </si>
  <si>
    <t xml:space="preserve">Stavba řeší rekonstrukci ČOV doplněním procesu čištění a provzdušňování tak, aby odpovídal platným standardům pro aerobní nádrže s oběhovou aktivací. Zlepšují se čistírenské procesy za účelem zvýšení účinnosti a splnění limitů stanovených zákonnými  předpisy.                                                                                        </t>
  </si>
  <si>
    <t>Poskytnuta dotace z OPŽP ve výši       21 132 tis.Kč</t>
  </si>
  <si>
    <t>Předložený návrh řeší intenzifikaci ČOV s navýšením kapacity o 500 EO na 3 800 EO. Opakovaná žádost z r. 2013.</t>
  </si>
  <si>
    <t>Poskytnuta dotace OPŽP       ve výši            15 598 tis.Kč</t>
  </si>
  <si>
    <t xml:space="preserve">Stavba řeší vybudování gravitační kanalizace o délce 4 318 m, ČS a tlakové kanalizace o délce 275 m. Splaškové vody budou odváděny na výtlačný řad z obce Sudkov na ČOV Postřelmov. </t>
  </si>
  <si>
    <t>Obec Nelešovice</t>
  </si>
  <si>
    <t>Likvidace odpadních vod Nelešovice kanalizace a ČOV</t>
  </si>
  <si>
    <t>Žádost nesplňuje požadavky a podmínky pravidel. Byla podána po termínu, nebyly doloženy žádné podklady mimo vlastní žádosti a není zajištěno financování. Poskytnutí dotace nedoporučujeme.</t>
  </si>
  <si>
    <t>Žádost nesplňuje požadavky a podmínky Pravidel. Záměr dostavby kanalizace není v souladu s PRVKOK a chybí stavební povolení. Poskytnutí dotace nedoporučujeme.</t>
  </si>
  <si>
    <t xml:space="preserve">Žádost nesplňuje požadavky a podmínky Pravidel - nebylo doloženo stavební povolení.                                                       Poskytnutí dotace nedoporučujeme. </t>
  </si>
  <si>
    <t>Výstavba dešťové kanalizace není předmětem dotace dle čl. 3 Pravidel. Poskytnutí dotace nedoporučujeme.</t>
  </si>
  <si>
    <t>Stavba řeší zásobování pitnou vodou místní části města Uničova. Na hlavní řad budou napojeny distribuční vodovodní sítě pro zásobní pásma Horní Sukolom, Nová Dědina a v koncovém uzlu řadu bude napojen přiváděcí řad pro spotřebiště Dlouhá Loučka.</t>
  </si>
  <si>
    <t>Stavba řeší opravu vodovodu, nejedná se o investici. Je plánována výměna stávajícího potrubí ve stávající trase v celkové délce 612 m. PVC DN80 bude nahrazeno potrubím PE100.</t>
  </si>
  <si>
    <t>Jedná se o výstavbu gravitační splaškové kanalizace pro obec Ruda n.M. včetně místních částí Bartoňov, Radomilov a Hrabenov v celkové délce 32 890 m a ČOV pro 3000 EO. Obec žádá dotaci ve výši 10 136 tis.Kč, podle Pravidel však max. výše dotace může činit 5 000 tis.Kč.</t>
  </si>
  <si>
    <t xml:space="preserve"> </t>
  </si>
  <si>
    <t>Stavba řeší vybudování gravitační kanalizace o délce 4579 m, výtlačného potrubí 2779 m, 2 X ČS,úpravu stávajících 3 ks ČS v Nemilanech. Obec má zaregistrovanou žádost o dotaci, chybí rozhodnutí o poskytnutí dotace.</t>
  </si>
  <si>
    <t>Stavba řeší odkanalizování části obce a její připojení na stávající ČOV. Gravitační kanalizace v délce 305 m, výtlak v délce 306 m do ČS a převedení do stávající gravitační kanalizace zaústěné na ČOV. Nově bude připojeno 96 EO.</t>
  </si>
  <si>
    <t>Stavba řeší odkanalizování části obce Osek n. B. "Chabrov" v délce 359 m (řady C1.1, C1.2 a C4.1) s napojením na stávající kanalizaci zakončenou ČOV. Nově bude připojeno 30 EO. Opakovaná žádost z r. 2013.</t>
  </si>
  <si>
    <t xml:space="preserve">Stavba řeší rozšíření kapacity stávají ČOV z 1 584 EO na           2 000 EO. </t>
  </si>
  <si>
    <t>Stavba řeší odkanalizování nemovitostí a odvedení splašk. vod do nové ČOV. Stávající kanalizace bude sloužit jako dešťová. Ve středu obce Těšetice bude vyvložkována stávající jednotná kanalizace. V obci Vojnice bude vybudována i dešťová kanalizace o délce 2079 m. Celková délka gravitační kanalizace je 21 864 m. Tlaková kanalizace 196 m a 10 ČS. ČOV je navržena na 2050 EO v obci Těšetice.</t>
  </si>
  <si>
    <t xml:space="preserve"> Stavba řeší výstavbu nové ČOV pro 1 200 EO, která nahradí původní. Nová ČOV umožní umístění třetího stupně čištění - filtru. Dále budou vybudovány kalové nádrže a zařízení na zahušťování kalu. Stávající nádrže budou využívány jako dešťové zdrže. Budou vybudovány  dva nové výústní objekty do Českého potoka. ČOV bude sloužit i pro zařízení kraje - rekonstruovaný zámek v Čechách pod Kosířem.</t>
  </si>
  <si>
    <t>Poskytnuta dotace z OPŽP ve výši       39 861 tis.Kč</t>
  </si>
  <si>
    <t xml:space="preserve">Stavba řeší odkanalizování obce Nelešovice včetně stavby ČOV. Žádost byla podána po stanoveném termínu 12.3.2014, nebyly doložena žádné podklady. Stavba nemá zajištěno financování. </t>
  </si>
  <si>
    <t>Stavba řeší vybudování splaškové kanalizace o celkové délce délce 380 m s napojením na stávající stokovou síť a ČOV pro  1 500 EO.</t>
  </si>
  <si>
    <t>Žádost nesplňuje podmínky Pravidel - nepřijatelný příjemce. Obec Libina je aglomerací nad     2 000 EO (3475 EO).</t>
  </si>
  <si>
    <t>Žádost nesplňuje podmínky Pravidel - nepřijatelný příjemce. Obec Velké Losiny je aglomerací nad 2 000 EO (2 763 EO) a opatření se netýká místní části.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</si>
</sst>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[$-405]d\.\ mmmm\ yyyy"/>
    <numFmt numFmtId="166" formatCode="0.0"/>
    <numFmt numFmtId="167" formatCode="#,##0.0"/>
    <numFmt numFmtId="168" formatCode="#,##0.000"/>
    <numFmt numFmtId="169" formatCode="#,##0.0000"/>
    <numFmt numFmtId="170" formatCode="_-* #,##0.00\ [$Kč-405]_-;\-* #,##0.00\ [$Kč-405]_-;_-* &quot;-&quot;??\ [$Kč-405]_-;_-@_-"/>
    <numFmt numFmtId="171" formatCode="_-* #,##0.0\ _K_č_-;\-* #,##0.0\ _K_č_-;_-* &quot;-&quot;??\ _K_č_-;_-@_-"/>
    <numFmt numFmtId="172" formatCode="_-* #,##0\ _K_č_-;\-* #,##0\ _K_č_-;_-* &quot;-&quot;??\ _K_č_-;_-@_-"/>
    <numFmt numFmtId="173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vertAlign val="subscript"/>
      <sz val="10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34" borderId="10" xfId="0" applyFill="1" applyBorder="1" applyAlignment="1">
      <alignment horizontal="center" wrapText="1"/>
    </xf>
    <xf numFmtId="3" fontId="3" fillId="34" borderId="1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0" fontId="0" fillId="5" borderId="0" xfId="0" applyFont="1" applyFill="1" applyAlignment="1">
      <alignment horizontal="left"/>
    </xf>
    <xf numFmtId="0" fontId="0" fillId="5" borderId="0" xfId="0" applyFont="1" applyFill="1" applyAlignment="1">
      <alignment/>
    </xf>
    <xf numFmtId="0" fontId="0" fillId="1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16" borderId="0" xfId="0" applyFont="1" applyFill="1" applyAlignment="1">
      <alignment horizontal="left"/>
    </xf>
    <xf numFmtId="0" fontId="0" fillId="16" borderId="0" xfId="0" applyFont="1" applyFill="1" applyAlignment="1">
      <alignment/>
    </xf>
    <xf numFmtId="0" fontId="0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10" borderId="10" xfId="0" applyFont="1" applyFill="1" applyBorder="1" applyAlignment="1">
      <alignment horizontal="center" wrapText="1"/>
    </xf>
    <xf numFmtId="0" fontId="0" fillId="10" borderId="10" xfId="0" applyFont="1" applyFill="1" applyBorder="1" applyAlignment="1">
      <alignment horizontal="center" wrapText="1"/>
    </xf>
    <xf numFmtId="3" fontId="0" fillId="1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wrapText="1"/>
    </xf>
    <xf numFmtId="0" fontId="0" fillId="5" borderId="10" xfId="0" applyFont="1" applyFill="1" applyBorder="1" applyAlignment="1">
      <alignment horizontal="center" wrapText="1"/>
    </xf>
    <xf numFmtId="3" fontId="0" fillId="5" borderId="10" xfId="0" applyNumberFormat="1" applyFont="1" applyFill="1" applyBorder="1" applyAlignment="1">
      <alignment horizontal="center" wrapText="1"/>
    </xf>
    <xf numFmtId="0" fontId="5" fillId="19" borderId="10" xfId="0" applyFont="1" applyFill="1" applyBorder="1" applyAlignment="1">
      <alignment wrapText="1"/>
    </xf>
    <xf numFmtId="3" fontId="7" fillId="19" borderId="10" xfId="0" applyNumberFormat="1" applyFont="1" applyFill="1" applyBorder="1" applyAlignment="1">
      <alignment horizontal="center" wrapText="1"/>
    </xf>
    <xf numFmtId="0" fontId="0" fillId="19" borderId="10" xfId="0" applyFill="1" applyBorder="1" applyAlignment="1">
      <alignment wrapText="1"/>
    </xf>
    <xf numFmtId="0" fontId="0" fillId="35" borderId="10" xfId="0" applyFont="1" applyFill="1" applyBorder="1" applyAlignment="1">
      <alignment horizontal="center" wrapText="1"/>
    </xf>
    <xf numFmtId="9" fontId="7" fillId="5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36" borderId="10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 horizontal="center" wrapText="1"/>
    </xf>
    <xf numFmtId="3" fontId="0" fillId="36" borderId="10" xfId="0" applyNumberFormat="1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vertical="center" wrapText="1"/>
    </xf>
    <xf numFmtId="9" fontId="7" fillId="1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1" fontId="0" fillId="5" borderId="10" xfId="0" applyNumberFormat="1" applyFont="1" applyFill="1" applyBorder="1" applyAlignment="1">
      <alignment horizont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16" borderId="0" xfId="0" applyFont="1" applyFill="1" applyAlignment="1">
      <alignment horizontal="left" vertical="center"/>
    </xf>
    <xf numFmtId="0" fontId="0" fillId="5" borderId="0" xfId="0" applyFont="1" applyFill="1" applyAlignment="1">
      <alignment horizontal="left" vertical="center"/>
    </xf>
    <xf numFmtId="0" fontId="0" fillId="1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9" fontId="7" fillId="35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wrapText="1"/>
    </xf>
    <xf numFmtId="0" fontId="7" fillId="10" borderId="10" xfId="0" applyNumberFormat="1" applyFont="1" applyFill="1" applyBorder="1" applyAlignment="1">
      <alignment horizontal="center" vertical="center" wrapText="1"/>
    </xf>
    <xf numFmtId="172" fontId="0" fillId="5" borderId="10" xfId="34" applyNumberFormat="1" applyFont="1" applyFill="1" applyBorder="1" applyAlignment="1">
      <alignment wrapText="1"/>
    </xf>
    <xf numFmtId="0" fontId="2" fillId="10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3" fontId="3" fillId="19" borderId="11" xfId="0" applyNumberFormat="1" applyFont="1" applyFill="1" applyBorder="1" applyAlignment="1">
      <alignment horizontal="center" wrapText="1"/>
    </xf>
    <xf numFmtId="3" fontId="3" fillId="19" borderId="12" xfId="0" applyNumberFormat="1" applyFont="1" applyFill="1" applyBorder="1" applyAlignment="1">
      <alignment horizontal="center" wrapText="1"/>
    </xf>
    <xf numFmtId="0" fontId="7" fillId="19" borderId="11" xfId="0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0" fontId="3" fillId="10" borderId="11" xfId="47" applyNumberFormat="1" applyFont="1" applyFill="1" applyBorder="1" applyAlignment="1">
      <alignment horizontal="center" wrapText="1"/>
    </xf>
    <xf numFmtId="0" fontId="3" fillId="10" borderId="12" xfId="47" applyNumberFormat="1" applyFont="1" applyFill="1" applyBorder="1" applyAlignment="1">
      <alignment horizontal="center" wrapText="1"/>
    </xf>
    <xf numFmtId="3" fontId="3" fillId="10" borderId="11" xfId="0" applyNumberFormat="1" applyFont="1" applyFill="1" applyBorder="1" applyAlignment="1">
      <alignment horizontal="center" wrapText="1"/>
    </xf>
    <xf numFmtId="3" fontId="3" fillId="10" borderId="12" xfId="0" applyNumberFormat="1" applyFont="1" applyFill="1" applyBorder="1" applyAlignment="1">
      <alignment horizontal="center" wrapText="1"/>
    </xf>
    <xf numFmtId="1" fontId="3" fillId="5" borderId="11" xfId="0" applyNumberFormat="1" applyFont="1" applyFill="1" applyBorder="1" applyAlignment="1">
      <alignment horizontal="center" wrapText="1"/>
    </xf>
    <xf numFmtId="1" fontId="3" fillId="5" borderId="12" xfId="0" applyNumberFormat="1" applyFont="1" applyFill="1" applyBorder="1" applyAlignment="1">
      <alignment horizontal="center" wrapText="1"/>
    </xf>
    <xf numFmtId="0" fontId="3" fillId="5" borderId="11" xfId="0" applyNumberFormat="1" applyFont="1" applyFill="1" applyBorder="1" applyAlignment="1">
      <alignment horizontal="center" wrapText="1"/>
    </xf>
    <xf numFmtId="0" fontId="3" fillId="5" borderId="12" xfId="0" applyNumberFormat="1" applyFont="1" applyFill="1" applyBorder="1" applyAlignment="1">
      <alignment horizontal="center" wrapText="1"/>
    </xf>
    <xf numFmtId="3" fontId="3" fillId="5" borderId="11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5" borderId="11" xfId="0" applyFont="1" applyFill="1" applyBorder="1" applyAlignment="1">
      <alignment horizontal="center" wrapText="1"/>
    </xf>
    <xf numFmtId="0" fontId="3" fillId="5" borderId="12" xfId="0" applyFont="1" applyFill="1" applyBorder="1" applyAlignment="1">
      <alignment horizontal="center" wrapText="1"/>
    </xf>
    <xf numFmtId="3" fontId="3" fillId="0" borderId="11" xfId="0" applyNumberFormat="1" applyFont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3" fontId="3" fillId="34" borderId="11" xfId="0" applyNumberFormat="1" applyFont="1" applyFill="1" applyBorder="1" applyAlignment="1">
      <alignment horizontal="center" wrapText="1"/>
    </xf>
    <xf numFmtId="3" fontId="3" fillId="34" borderId="12" xfId="0" applyNumberFormat="1" applyFont="1" applyFill="1" applyBorder="1" applyAlignment="1">
      <alignment horizontal="center" wrapText="1"/>
    </xf>
    <xf numFmtId="3" fontId="3" fillId="5" borderId="12" xfId="0" applyNumberFormat="1" applyFont="1" applyFill="1" applyBorder="1" applyAlignment="1">
      <alignment horizontal="center" wrapText="1"/>
    </xf>
    <xf numFmtId="173" fontId="3" fillId="5" borderId="11" xfId="34" applyNumberFormat="1" applyFont="1" applyFill="1" applyBorder="1" applyAlignment="1">
      <alignment horizontal="center" wrapText="1"/>
    </xf>
    <xf numFmtId="173" fontId="3" fillId="5" borderId="12" xfId="34" applyNumberFormat="1" applyFont="1" applyFill="1" applyBorder="1" applyAlignment="1">
      <alignment horizontal="center" wrapText="1"/>
    </xf>
    <xf numFmtId="3" fontId="7" fillId="35" borderId="11" xfId="0" applyNumberFormat="1" applyFont="1" applyFill="1" applyBorder="1" applyAlignment="1">
      <alignment horizontal="center" wrapText="1"/>
    </xf>
    <xf numFmtId="3" fontId="7" fillId="35" borderId="12" xfId="0" applyNumberFormat="1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 wrapText="1"/>
    </xf>
    <xf numFmtId="3" fontId="3" fillId="0" borderId="12" xfId="0" applyNumberFormat="1" applyFont="1" applyFill="1" applyBorder="1" applyAlignment="1">
      <alignment horizontal="center" wrapText="1"/>
    </xf>
    <xf numFmtId="1" fontId="3" fillId="0" borderId="11" xfId="34" applyNumberFormat="1" applyFont="1" applyBorder="1" applyAlignment="1">
      <alignment horizontal="center" wrapText="1"/>
    </xf>
    <xf numFmtId="1" fontId="3" fillId="0" borderId="12" xfId="34" applyNumberFormat="1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96"/>
  <sheetViews>
    <sheetView tabSelected="1" view="pageLayout" zoomScaleNormal="98" workbookViewId="0" topLeftCell="L1">
      <selection activeCell="N52" sqref="N52:O52"/>
    </sheetView>
  </sheetViews>
  <sheetFormatPr defaultColWidth="9.140625" defaultRowHeight="75" customHeight="1"/>
  <cols>
    <col min="1" max="1" width="4.57421875" style="0" customWidth="1"/>
    <col min="2" max="2" width="12.28125" style="0" customWidth="1"/>
    <col min="3" max="3" width="8.28125" style="0" customWidth="1"/>
    <col min="4" max="4" width="13.421875" style="0" customWidth="1"/>
    <col min="5" max="5" width="8.421875" style="0" customWidth="1"/>
    <col min="6" max="6" width="8.28125" style="0" customWidth="1"/>
    <col min="7" max="7" width="11.421875" style="0" customWidth="1"/>
    <col min="8" max="8" width="12.140625" style="0" customWidth="1"/>
    <col min="9" max="9" width="12.7109375" style="0" customWidth="1"/>
    <col min="10" max="10" width="10.7109375" style="0" customWidth="1"/>
    <col min="11" max="11" width="9.28125" style="0" customWidth="1"/>
    <col min="12" max="12" width="43.57421875" style="0" customWidth="1"/>
    <col min="13" max="13" width="26.57421875" style="0" customWidth="1"/>
    <col min="15" max="15" width="4.00390625" style="0" customWidth="1"/>
  </cols>
  <sheetData>
    <row r="1" spans="1:14" ht="24.75" customHeight="1">
      <c r="A1" s="1" t="s">
        <v>113</v>
      </c>
      <c r="N1" s="34"/>
    </row>
    <row r="2" spans="1:15" ht="82.5" customHeight="1">
      <c r="A2" s="31" t="s">
        <v>0</v>
      </c>
      <c r="B2" s="30" t="s">
        <v>1</v>
      </c>
      <c r="C2" s="30" t="s">
        <v>5</v>
      </c>
      <c r="D2" s="30" t="s">
        <v>2</v>
      </c>
      <c r="E2" s="30" t="s">
        <v>3</v>
      </c>
      <c r="F2" s="30" t="s">
        <v>4</v>
      </c>
      <c r="G2" s="30" t="s">
        <v>59</v>
      </c>
      <c r="H2" s="30" t="s">
        <v>58</v>
      </c>
      <c r="I2" s="30" t="s">
        <v>6</v>
      </c>
      <c r="J2" s="30" t="s">
        <v>61</v>
      </c>
      <c r="K2" s="30" t="s">
        <v>7</v>
      </c>
      <c r="L2" s="30" t="s">
        <v>8</v>
      </c>
      <c r="M2" s="30" t="s">
        <v>19</v>
      </c>
      <c r="N2" s="82" t="s">
        <v>57</v>
      </c>
      <c r="O2" s="83"/>
    </row>
    <row r="3" spans="1:15" s="14" customFormat="1" ht="93" customHeight="1">
      <c r="A3" s="55">
        <v>1</v>
      </c>
      <c r="B3" s="71" t="s">
        <v>62</v>
      </c>
      <c r="C3" s="36" t="s">
        <v>48</v>
      </c>
      <c r="D3" s="36" t="s">
        <v>63</v>
      </c>
      <c r="E3" s="36">
        <v>0</v>
      </c>
      <c r="F3" s="36" t="s">
        <v>35</v>
      </c>
      <c r="G3" s="37">
        <v>81449</v>
      </c>
      <c r="H3" s="37">
        <v>5000</v>
      </c>
      <c r="I3" s="37" t="s">
        <v>43</v>
      </c>
      <c r="J3" s="36" t="s">
        <v>43</v>
      </c>
      <c r="K3" s="36" t="s">
        <v>35</v>
      </c>
      <c r="L3" s="78" t="s">
        <v>227</v>
      </c>
      <c r="M3" s="52" t="s">
        <v>218</v>
      </c>
      <c r="N3" s="88">
        <v>0</v>
      </c>
      <c r="O3" s="89"/>
    </row>
    <row r="4" spans="1:15" s="14" customFormat="1" ht="93" customHeight="1">
      <c r="A4" s="56">
        <f>A3+1</f>
        <v>2</v>
      </c>
      <c r="B4" s="71" t="s">
        <v>50</v>
      </c>
      <c r="C4" s="49" t="s">
        <v>37</v>
      </c>
      <c r="D4" s="49" t="s">
        <v>64</v>
      </c>
      <c r="E4" s="49">
        <v>0</v>
      </c>
      <c r="F4" s="49" t="s">
        <v>43</v>
      </c>
      <c r="G4" s="50">
        <v>37754</v>
      </c>
      <c r="H4" s="50">
        <v>5000</v>
      </c>
      <c r="I4" s="37" t="s">
        <v>43</v>
      </c>
      <c r="J4" s="49" t="s">
        <v>43</v>
      </c>
      <c r="K4" s="49" t="s">
        <v>35</v>
      </c>
      <c r="L4" s="78" t="s">
        <v>194</v>
      </c>
      <c r="M4" s="52" t="s">
        <v>218</v>
      </c>
      <c r="N4" s="90">
        <v>0</v>
      </c>
      <c r="O4" s="91"/>
    </row>
    <row r="5" spans="1:15" s="14" customFormat="1" ht="93" customHeight="1">
      <c r="A5" s="55">
        <f>A4+1</f>
        <v>3</v>
      </c>
      <c r="B5" s="72" t="s">
        <v>88</v>
      </c>
      <c r="C5" s="36" t="s">
        <v>36</v>
      </c>
      <c r="D5" s="36" t="s">
        <v>89</v>
      </c>
      <c r="E5" s="36">
        <v>0</v>
      </c>
      <c r="F5" s="36" t="s">
        <v>35</v>
      </c>
      <c r="G5" s="37">
        <v>38839</v>
      </c>
      <c r="H5" s="37">
        <v>5000</v>
      </c>
      <c r="I5" s="37" t="s">
        <v>90</v>
      </c>
      <c r="J5" s="36" t="s">
        <v>35</v>
      </c>
      <c r="K5" s="36" t="s">
        <v>35</v>
      </c>
      <c r="L5" s="78" t="s">
        <v>105</v>
      </c>
      <c r="M5" s="76" t="s">
        <v>235</v>
      </c>
      <c r="N5" s="92">
        <v>2000</v>
      </c>
      <c r="O5" s="93"/>
    </row>
    <row r="6" spans="1:15" s="14" customFormat="1" ht="81" customHeight="1">
      <c r="A6" s="57">
        <f>A5+1</f>
        <v>4</v>
      </c>
      <c r="B6" s="57" t="s">
        <v>41</v>
      </c>
      <c r="C6" s="40" t="s">
        <v>34</v>
      </c>
      <c r="D6" s="40" t="s">
        <v>42</v>
      </c>
      <c r="E6" s="40">
        <v>7.56</v>
      </c>
      <c r="F6" s="40" t="s">
        <v>35</v>
      </c>
      <c r="G6" s="41">
        <v>15079</v>
      </c>
      <c r="H6" s="41">
        <v>525.728</v>
      </c>
      <c r="I6" s="41" t="s">
        <v>118</v>
      </c>
      <c r="J6" s="40" t="s">
        <v>35</v>
      </c>
      <c r="K6" s="40" t="s">
        <v>35</v>
      </c>
      <c r="L6" s="79" t="s">
        <v>228</v>
      </c>
      <c r="M6" s="46" t="s">
        <v>235</v>
      </c>
      <c r="N6" s="94">
        <v>0</v>
      </c>
      <c r="O6" s="95"/>
    </row>
    <row r="7" spans="1:15" s="14" customFormat="1" ht="81" customHeight="1">
      <c r="A7" s="57">
        <f aca="true" t="shared" si="0" ref="A7:A49">A6+1</f>
        <v>5</v>
      </c>
      <c r="B7" s="57" t="s">
        <v>178</v>
      </c>
      <c r="C7" s="40" t="s">
        <v>36</v>
      </c>
      <c r="D7" s="40" t="s">
        <v>179</v>
      </c>
      <c r="E7" s="40">
        <v>4.47</v>
      </c>
      <c r="F7" s="40" t="s">
        <v>35</v>
      </c>
      <c r="G7" s="41">
        <v>164089.3</v>
      </c>
      <c r="H7" s="41">
        <v>5000</v>
      </c>
      <c r="I7" s="41" t="s">
        <v>206</v>
      </c>
      <c r="J7" s="40" t="s">
        <v>35</v>
      </c>
      <c r="K7" s="40" t="s">
        <v>35</v>
      </c>
      <c r="L7" s="79" t="s">
        <v>180</v>
      </c>
      <c r="M7" s="46" t="s">
        <v>235</v>
      </c>
      <c r="N7" s="94">
        <v>0</v>
      </c>
      <c r="O7" s="95"/>
    </row>
    <row r="8" spans="1:15" s="14" customFormat="1" ht="81" customHeight="1">
      <c r="A8" s="57">
        <f t="shared" si="0"/>
        <v>6</v>
      </c>
      <c r="B8" s="57" t="s">
        <v>181</v>
      </c>
      <c r="C8" s="40" t="s">
        <v>37</v>
      </c>
      <c r="D8" s="40" t="s">
        <v>182</v>
      </c>
      <c r="E8" s="40">
        <v>0</v>
      </c>
      <c r="F8" s="40" t="s">
        <v>35</v>
      </c>
      <c r="G8" s="41">
        <v>51355</v>
      </c>
      <c r="H8" s="41">
        <v>4402.7</v>
      </c>
      <c r="I8" s="41" t="s">
        <v>208</v>
      </c>
      <c r="J8" s="40" t="s">
        <v>35</v>
      </c>
      <c r="K8" s="40" t="s">
        <v>35</v>
      </c>
      <c r="L8" s="79" t="s">
        <v>186</v>
      </c>
      <c r="M8" s="46" t="s">
        <v>235</v>
      </c>
      <c r="N8" s="94">
        <v>0</v>
      </c>
      <c r="O8" s="95"/>
    </row>
    <row r="9" spans="1:16" ht="81" customHeight="1">
      <c r="A9" s="57">
        <f t="shared" si="0"/>
        <v>7</v>
      </c>
      <c r="B9" s="57" t="s">
        <v>65</v>
      </c>
      <c r="C9" s="40" t="s">
        <v>37</v>
      </c>
      <c r="D9" s="40" t="s">
        <v>66</v>
      </c>
      <c r="E9" s="40">
        <v>10.86</v>
      </c>
      <c r="F9" s="40" t="s">
        <v>35</v>
      </c>
      <c r="G9" s="41">
        <v>26035</v>
      </c>
      <c r="H9" s="41">
        <v>5000</v>
      </c>
      <c r="I9" s="41" t="s">
        <v>117</v>
      </c>
      <c r="J9" s="40" t="s">
        <v>35</v>
      </c>
      <c r="K9" s="40" t="s">
        <v>35</v>
      </c>
      <c r="L9" s="79" t="s">
        <v>229</v>
      </c>
      <c r="M9" s="46" t="s">
        <v>235</v>
      </c>
      <c r="N9" s="94">
        <v>0</v>
      </c>
      <c r="O9" s="95"/>
      <c r="P9" s="14"/>
    </row>
    <row r="10" spans="1:15" s="14" customFormat="1" ht="81" customHeight="1">
      <c r="A10" s="57">
        <f t="shared" si="0"/>
        <v>8</v>
      </c>
      <c r="B10" s="57" t="s">
        <v>47</v>
      </c>
      <c r="C10" s="40" t="s">
        <v>36</v>
      </c>
      <c r="D10" s="40" t="s">
        <v>67</v>
      </c>
      <c r="E10" s="40">
        <v>8.43</v>
      </c>
      <c r="F10" s="40" t="s">
        <v>35</v>
      </c>
      <c r="G10" s="41">
        <v>25253</v>
      </c>
      <c r="H10" s="41">
        <v>824.606</v>
      </c>
      <c r="I10" s="41" t="s">
        <v>136</v>
      </c>
      <c r="J10" s="40" t="s">
        <v>35</v>
      </c>
      <c r="K10" s="40" t="s">
        <v>35</v>
      </c>
      <c r="L10" s="79" t="s">
        <v>244</v>
      </c>
      <c r="M10" s="46" t="s">
        <v>235</v>
      </c>
      <c r="N10" s="96">
        <v>0</v>
      </c>
      <c r="O10" s="97"/>
    </row>
    <row r="11" spans="1:16" s="7" customFormat="1" ht="81.75" customHeight="1">
      <c r="A11" s="57">
        <f t="shared" si="0"/>
        <v>9</v>
      </c>
      <c r="B11" s="57" t="s">
        <v>69</v>
      </c>
      <c r="C11" s="40" t="s">
        <v>39</v>
      </c>
      <c r="D11" s="40" t="s">
        <v>70</v>
      </c>
      <c r="E11" s="40">
        <v>0</v>
      </c>
      <c r="F11" s="40" t="s">
        <v>35</v>
      </c>
      <c r="G11" s="41">
        <v>37984</v>
      </c>
      <c r="H11" s="41">
        <v>1899</v>
      </c>
      <c r="I11" s="41" t="s">
        <v>114</v>
      </c>
      <c r="J11" s="40" t="s">
        <v>35</v>
      </c>
      <c r="K11" s="40" t="s">
        <v>35</v>
      </c>
      <c r="L11" s="79" t="s">
        <v>230</v>
      </c>
      <c r="M11" s="46" t="s">
        <v>235</v>
      </c>
      <c r="N11" s="96">
        <v>0</v>
      </c>
      <c r="O11" s="97"/>
      <c r="P11" s="14"/>
    </row>
    <row r="12" spans="1:16" ht="81" customHeight="1">
      <c r="A12" s="57">
        <f t="shared" si="0"/>
        <v>10</v>
      </c>
      <c r="B12" s="57" t="s">
        <v>71</v>
      </c>
      <c r="C12" s="40" t="s">
        <v>34</v>
      </c>
      <c r="D12" s="40" t="s">
        <v>72</v>
      </c>
      <c r="E12" s="40">
        <v>19</v>
      </c>
      <c r="F12" s="40" t="s">
        <v>43</v>
      </c>
      <c r="G12" s="41">
        <v>297995</v>
      </c>
      <c r="H12" s="41">
        <v>5000</v>
      </c>
      <c r="I12" s="41" t="s">
        <v>183</v>
      </c>
      <c r="J12" s="40" t="s">
        <v>35</v>
      </c>
      <c r="K12" s="40" t="s">
        <v>35</v>
      </c>
      <c r="L12" s="79" t="s">
        <v>255</v>
      </c>
      <c r="M12" s="46" t="s">
        <v>235</v>
      </c>
      <c r="N12" s="96">
        <v>0</v>
      </c>
      <c r="O12" s="97"/>
      <c r="P12" s="14"/>
    </row>
    <row r="13" spans="1:17" ht="81" customHeight="1">
      <c r="A13" s="57">
        <f t="shared" si="0"/>
        <v>11</v>
      </c>
      <c r="B13" s="57" t="s">
        <v>73</v>
      </c>
      <c r="C13" s="40" t="s">
        <v>39</v>
      </c>
      <c r="D13" s="40" t="s">
        <v>74</v>
      </c>
      <c r="E13" s="40">
        <v>0</v>
      </c>
      <c r="F13" s="40" t="s">
        <v>35</v>
      </c>
      <c r="G13" s="41">
        <v>67991</v>
      </c>
      <c r="H13" s="41">
        <v>5000</v>
      </c>
      <c r="I13" s="41" t="s">
        <v>123</v>
      </c>
      <c r="J13" s="40" t="s">
        <v>35</v>
      </c>
      <c r="K13" s="40" t="s">
        <v>35</v>
      </c>
      <c r="L13" s="79" t="s">
        <v>231</v>
      </c>
      <c r="M13" s="46" t="s">
        <v>235</v>
      </c>
      <c r="N13" s="96">
        <v>0</v>
      </c>
      <c r="O13" s="97"/>
      <c r="P13" s="14"/>
      <c r="Q13" s="14"/>
    </row>
    <row r="14" spans="1:15" s="14" customFormat="1" ht="81" customHeight="1">
      <c r="A14" s="57">
        <f t="shared" si="0"/>
        <v>12</v>
      </c>
      <c r="B14" s="57" t="s">
        <v>127</v>
      </c>
      <c r="C14" s="40" t="s">
        <v>34</v>
      </c>
      <c r="D14" s="40" t="s">
        <v>129</v>
      </c>
      <c r="E14" s="40">
        <v>4.41</v>
      </c>
      <c r="F14" s="40" t="s">
        <v>35</v>
      </c>
      <c r="G14" s="41">
        <v>33668.776</v>
      </c>
      <c r="H14" s="41">
        <v>1153.626</v>
      </c>
      <c r="I14" s="41" t="s">
        <v>128</v>
      </c>
      <c r="J14" s="40" t="s">
        <v>43</v>
      </c>
      <c r="K14" s="40" t="s">
        <v>35</v>
      </c>
      <c r="L14" s="79" t="s">
        <v>130</v>
      </c>
      <c r="M14" s="46" t="s">
        <v>266</v>
      </c>
      <c r="N14" s="96">
        <v>0</v>
      </c>
      <c r="O14" s="97"/>
    </row>
    <row r="15" spans="1:16" s="14" customFormat="1" ht="93" customHeight="1">
      <c r="A15" s="57">
        <f t="shared" si="0"/>
        <v>13</v>
      </c>
      <c r="B15" s="57" t="s">
        <v>75</v>
      </c>
      <c r="C15" s="40" t="s">
        <v>34</v>
      </c>
      <c r="D15" s="40" t="s">
        <v>76</v>
      </c>
      <c r="E15" s="40">
        <v>7.39</v>
      </c>
      <c r="F15" s="40" t="s">
        <v>35</v>
      </c>
      <c r="G15" s="41">
        <v>25114</v>
      </c>
      <c r="H15" s="41">
        <v>875</v>
      </c>
      <c r="I15" s="41" t="s">
        <v>115</v>
      </c>
      <c r="J15" s="40" t="s">
        <v>43</v>
      </c>
      <c r="K15" s="40" t="s">
        <v>35</v>
      </c>
      <c r="L15" s="79" t="s">
        <v>232</v>
      </c>
      <c r="M15" s="46" t="s">
        <v>267</v>
      </c>
      <c r="N15" s="96">
        <v>0</v>
      </c>
      <c r="O15" s="97"/>
      <c r="P15" s="47"/>
    </row>
    <row r="16" spans="1:16" ht="93" customHeight="1">
      <c r="A16" s="51">
        <f t="shared" si="0"/>
        <v>14</v>
      </c>
      <c r="B16" s="51" t="s">
        <v>49</v>
      </c>
      <c r="C16" s="40" t="s">
        <v>37</v>
      </c>
      <c r="D16" s="40" t="s">
        <v>79</v>
      </c>
      <c r="E16" s="40">
        <v>9</v>
      </c>
      <c r="F16" s="40" t="s">
        <v>35</v>
      </c>
      <c r="G16" s="41">
        <v>21143</v>
      </c>
      <c r="H16" s="41">
        <v>1057</v>
      </c>
      <c r="I16" s="41" t="s">
        <v>131</v>
      </c>
      <c r="J16" s="41" t="s">
        <v>35</v>
      </c>
      <c r="K16" s="41" t="s">
        <v>35</v>
      </c>
      <c r="L16" s="79" t="s">
        <v>233</v>
      </c>
      <c r="M16" s="46" t="s">
        <v>235</v>
      </c>
      <c r="N16" s="98">
        <v>1000</v>
      </c>
      <c r="O16" s="97"/>
      <c r="P16" s="47"/>
    </row>
    <row r="17" spans="1:16" ht="93" customHeight="1">
      <c r="A17" s="51">
        <f t="shared" si="0"/>
        <v>15</v>
      </c>
      <c r="B17" s="51" t="s">
        <v>145</v>
      </c>
      <c r="C17" s="40" t="s">
        <v>36</v>
      </c>
      <c r="D17" s="40" t="s">
        <v>146</v>
      </c>
      <c r="E17" s="40">
        <v>4.96</v>
      </c>
      <c r="F17" s="40" t="s">
        <v>35</v>
      </c>
      <c r="G17" s="41">
        <v>39863</v>
      </c>
      <c r="H17" s="41">
        <v>4690</v>
      </c>
      <c r="I17" s="41" t="s">
        <v>147</v>
      </c>
      <c r="J17" s="41" t="s">
        <v>35</v>
      </c>
      <c r="K17" s="41" t="s">
        <v>35</v>
      </c>
      <c r="L17" s="79" t="s">
        <v>204</v>
      </c>
      <c r="M17" s="46" t="s">
        <v>235</v>
      </c>
      <c r="N17" s="96">
        <v>0</v>
      </c>
      <c r="O17" s="97"/>
      <c r="P17" s="47"/>
    </row>
    <row r="18" spans="1:16" s="14" customFormat="1" ht="75" customHeight="1">
      <c r="A18" s="57">
        <f t="shared" si="0"/>
        <v>16</v>
      </c>
      <c r="B18" s="57" t="s">
        <v>77</v>
      </c>
      <c r="C18" s="40" t="s">
        <v>36</v>
      </c>
      <c r="D18" s="40" t="s">
        <v>78</v>
      </c>
      <c r="E18" s="40">
        <v>0</v>
      </c>
      <c r="F18" s="40" t="s">
        <v>43</v>
      </c>
      <c r="G18" s="41">
        <v>43952</v>
      </c>
      <c r="H18" s="41">
        <v>5000</v>
      </c>
      <c r="I18" s="41" t="s">
        <v>142</v>
      </c>
      <c r="J18" s="40" t="s">
        <v>43</v>
      </c>
      <c r="K18" s="40" t="s">
        <v>35</v>
      </c>
      <c r="L18" s="79" t="s">
        <v>234</v>
      </c>
      <c r="M18" s="46" t="s">
        <v>218</v>
      </c>
      <c r="N18" s="96">
        <v>0</v>
      </c>
      <c r="O18" s="97"/>
      <c r="P18" s="47"/>
    </row>
    <row r="19" spans="1:15" s="14" customFormat="1" ht="109.5" customHeight="1">
      <c r="A19" s="57">
        <f t="shared" si="0"/>
        <v>17</v>
      </c>
      <c r="B19" s="57" t="s">
        <v>80</v>
      </c>
      <c r="C19" s="40" t="s">
        <v>36</v>
      </c>
      <c r="D19" s="40" t="s">
        <v>81</v>
      </c>
      <c r="E19" s="40">
        <v>0</v>
      </c>
      <c r="F19" s="40" t="s">
        <v>35</v>
      </c>
      <c r="G19" s="41">
        <v>5438</v>
      </c>
      <c r="H19" s="41">
        <v>770</v>
      </c>
      <c r="I19" s="41" t="s">
        <v>215</v>
      </c>
      <c r="J19" s="40" t="s">
        <v>35</v>
      </c>
      <c r="K19" s="40" t="s">
        <v>35</v>
      </c>
      <c r="L19" s="79" t="s">
        <v>236</v>
      </c>
      <c r="M19" s="46" t="s">
        <v>235</v>
      </c>
      <c r="N19" s="96">
        <v>0</v>
      </c>
      <c r="O19" s="97"/>
    </row>
    <row r="20" spans="1:15" ht="109.5" customHeight="1">
      <c r="A20" s="57">
        <f>A19+1</f>
        <v>18</v>
      </c>
      <c r="B20" s="57" t="s">
        <v>91</v>
      </c>
      <c r="C20" s="40" t="s">
        <v>34</v>
      </c>
      <c r="D20" s="40" t="s">
        <v>92</v>
      </c>
      <c r="E20" s="40">
        <v>6.09</v>
      </c>
      <c r="F20" s="40" t="s">
        <v>35</v>
      </c>
      <c r="G20" s="41">
        <v>122657</v>
      </c>
      <c r="H20" s="41">
        <v>5000</v>
      </c>
      <c r="I20" s="41" t="s">
        <v>211</v>
      </c>
      <c r="J20" s="40" t="s">
        <v>35</v>
      </c>
      <c r="K20" s="40" t="s">
        <v>35</v>
      </c>
      <c r="L20" s="79" t="s">
        <v>219</v>
      </c>
      <c r="M20" s="46" t="s">
        <v>235</v>
      </c>
      <c r="N20" s="96">
        <v>0</v>
      </c>
      <c r="O20" s="97"/>
    </row>
    <row r="21" spans="1:16" s="14" customFormat="1" ht="109.5" customHeight="1">
      <c r="A21" s="57">
        <f t="shared" si="0"/>
        <v>19</v>
      </c>
      <c r="B21" s="57" t="s">
        <v>158</v>
      </c>
      <c r="C21" s="40" t="s">
        <v>34</v>
      </c>
      <c r="D21" s="40" t="s">
        <v>159</v>
      </c>
      <c r="E21" s="40">
        <v>0</v>
      </c>
      <c r="F21" s="40" t="s">
        <v>35</v>
      </c>
      <c r="G21" s="41">
        <v>54583</v>
      </c>
      <c r="H21" s="41">
        <v>3800</v>
      </c>
      <c r="I21" s="41" t="s">
        <v>263</v>
      </c>
      <c r="J21" s="40" t="s">
        <v>35</v>
      </c>
      <c r="K21" s="40" t="s">
        <v>35</v>
      </c>
      <c r="L21" s="79" t="s">
        <v>246</v>
      </c>
      <c r="M21" s="46" t="s">
        <v>235</v>
      </c>
      <c r="N21" s="96">
        <v>0</v>
      </c>
      <c r="O21" s="97"/>
      <c r="P21"/>
    </row>
    <row r="22" spans="1:16" s="14" customFormat="1" ht="109.5" customHeight="1">
      <c r="A22" s="57">
        <f t="shared" si="0"/>
        <v>20</v>
      </c>
      <c r="B22" s="57" t="s">
        <v>160</v>
      </c>
      <c r="C22" s="40" t="s">
        <v>36</v>
      </c>
      <c r="D22" s="40" t="s">
        <v>161</v>
      </c>
      <c r="E22" s="40">
        <v>0</v>
      </c>
      <c r="F22" s="40" t="s">
        <v>43</v>
      </c>
      <c r="G22" s="41">
        <v>55647</v>
      </c>
      <c r="H22" s="41">
        <v>4800</v>
      </c>
      <c r="I22" s="41" t="s">
        <v>43</v>
      </c>
      <c r="J22" s="40" t="s">
        <v>43</v>
      </c>
      <c r="K22" s="40" t="s">
        <v>35</v>
      </c>
      <c r="L22" s="79" t="s">
        <v>257</v>
      </c>
      <c r="M22" s="46" t="s">
        <v>218</v>
      </c>
      <c r="N22" s="96">
        <v>0</v>
      </c>
      <c r="O22" s="97"/>
      <c r="P22"/>
    </row>
    <row r="23" spans="1:15" s="14" customFormat="1" ht="109.5" customHeight="1">
      <c r="A23" s="57">
        <f t="shared" si="0"/>
        <v>21</v>
      </c>
      <c r="B23" s="57" t="s">
        <v>93</v>
      </c>
      <c r="C23" s="40" t="s">
        <v>37</v>
      </c>
      <c r="D23" s="40" t="s">
        <v>94</v>
      </c>
      <c r="E23" s="40">
        <v>5.11</v>
      </c>
      <c r="F23" s="40" t="s">
        <v>35</v>
      </c>
      <c r="G23" s="41">
        <v>15700</v>
      </c>
      <c r="H23" s="41">
        <v>1800</v>
      </c>
      <c r="I23" s="41" t="s">
        <v>201</v>
      </c>
      <c r="J23" s="40" t="s">
        <v>35</v>
      </c>
      <c r="K23" s="40" t="s">
        <v>35</v>
      </c>
      <c r="L23" s="79" t="s">
        <v>262</v>
      </c>
      <c r="M23" s="46" t="s">
        <v>235</v>
      </c>
      <c r="N23" s="98">
        <v>1800</v>
      </c>
      <c r="O23" s="97"/>
    </row>
    <row r="24" spans="1:15" s="14" customFormat="1" ht="109.5" customHeight="1">
      <c r="A24" s="57">
        <f t="shared" si="0"/>
        <v>22</v>
      </c>
      <c r="B24" s="57" t="s">
        <v>95</v>
      </c>
      <c r="C24" s="40" t="s">
        <v>36</v>
      </c>
      <c r="D24" s="40" t="s">
        <v>96</v>
      </c>
      <c r="E24" s="40">
        <v>10.64</v>
      </c>
      <c r="F24" s="40" t="s">
        <v>35</v>
      </c>
      <c r="G24" s="41">
        <v>18975</v>
      </c>
      <c r="H24" s="41">
        <v>3000</v>
      </c>
      <c r="I24" s="41" t="s">
        <v>202</v>
      </c>
      <c r="J24" s="40" t="s">
        <v>35</v>
      </c>
      <c r="K24" s="40" t="s">
        <v>35</v>
      </c>
      <c r="L24" s="79" t="s">
        <v>200</v>
      </c>
      <c r="M24" s="46" t="s">
        <v>235</v>
      </c>
      <c r="N24" s="96">
        <v>0</v>
      </c>
      <c r="O24" s="97"/>
    </row>
    <row r="25" spans="1:15" s="14" customFormat="1" ht="109.5" customHeight="1">
      <c r="A25" s="57">
        <f t="shared" si="0"/>
        <v>23</v>
      </c>
      <c r="B25" s="57" t="s">
        <v>98</v>
      </c>
      <c r="C25" s="40" t="s">
        <v>36</v>
      </c>
      <c r="D25" s="40" t="s">
        <v>99</v>
      </c>
      <c r="E25" s="40">
        <v>10.54</v>
      </c>
      <c r="F25" s="40" t="s">
        <v>35</v>
      </c>
      <c r="G25" s="41">
        <v>17557</v>
      </c>
      <c r="H25" s="41">
        <v>1523</v>
      </c>
      <c r="I25" s="41" t="s">
        <v>212</v>
      </c>
      <c r="J25" s="40" t="s">
        <v>35</v>
      </c>
      <c r="K25" s="40" t="s">
        <v>35</v>
      </c>
      <c r="L25" s="79" t="s">
        <v>107</v>
      </c>
      <c r="M25" s="46" t="s">
        <v>235</v>
      </c>
      <c r="N25" s="96">
        <v>0</v>
      </c>
      <c r="O25" s="97"/>
    </row>
    <row r="26" spans="1:15" s="14" customFormat="1" ht="109.5" customHeight="1">
      <c r="A26" s="57">
        <f t="shared" si="0"/>
        <v>24</v>
      </c>
      <c r="B26" s="57" t="s">
        <v>170</v>
      </c>
      <c r="C26" s="40" t="s">
        <v>34</v>
      </c>
      <c r="D26" s="40" t="s">
        <v>171</v>
      </c>
      <c r="E26" s="40">
        <v>0</v>
      </c>
      <c r="F26" s="40" t="s">
        <v>35</v>
      </c>
      <c r="G26" s="41">
        <v>16708.8</v>
      </c>
      <c r="H26" s="41" t="s">
        <v>256</v>
      </c>
      <c r="I26" s="41" t="s">
        <v>209</v>
      </c>
      <c r="J26" s="40" t="s">
        <v>35</v>
      </c>
      <c r="K26" s="40" t="s">
        <v>35</v>
      </c>
      <c r="L26" s="79" t="s">
        <v>210</v>
      </c>
      <c r="M26" s="46" t="s">
        <v>235</v>
      </c>
      <c r="N26" s="96">
        <v>0</v>
      </c>
      <c r="O26" s="97"/>
    </row>
    <row r="27" spans="1:15" s="14" customFormat="1" ht="109.5" customHeight="1">
      <c r="A27" s="57">
        <f t="shared" si="0"/>
        <v>25</v>
      </c>
      <c r="B27" s="57" t="s">
        <v>175</v>
      </c>
      <c r="C27" s="40" t="s">
        <v>37</v>
      </c>
      <c r="D27" s="40" t="s">
        <v>176</v>
      </c>
      <c r="E27" s="40">
        <v>0</v>
      </c>
      <c r="F27" s="40" t="s">
        <v>35</v>
      </c>
      <c r="G27" s="41">
        <v>69726.8</v>
      </c>
      <c r="H27" s="41">
        <v>2999</v>
      </c>
      <c r="I27" s="41" t="s">
        <v>205</v>
      </c>
      <c r="J27" s="40" t="s">
        <v>35</v>
      </c>
      <c r="K27" s="40" t="s">
        <v>35</v>
      </c>
      <c r="L27" s="79" t="s">
        <v>177</v>
      </c>
      <c r="M27" s="46" t="s">
        <v>235</v>
      </c>
      <c r="N27" s="96">
        <v>0</v>
      </c>
      <c r="O27" s="97"/>
    </row>
    <row r="28" spans="1:15" s="14" customFormat="1" ht="109.5" customHeight="1">
      <c r="A28" s="57">
        <f t="shared" si="0"/>
        <v>26</v>
      </c>
      <c r="B28" s="57" t="s">
        <v>121</v>
      </c>
      <c r="C28" s="40" t="s">
        <v>34</v>
      </c>
      <c r="D28" s="40" t="s">
        <v>119</v>
      </c>
      <c r="E28" s="40" t="s">
        <v>199</v>
      </c>
      <c r="F28" s="40" t="s">
        <v>35</v>
      </c>
      <c r="G28" s="41">
        <v>44599</v>
      </c>
      <c r="H28" s="54">
        <v>4766</v>
      </c>
      <c r="I28" s="41" t="s">
        <v>120</v>
      </c>
      <c r="J28" s="40" t="s">
        <v>35</v>
      </c>
      <c r="K28" s="40" t="s">
        <v>35</v>
      </c>
      <c r="L28" s="79" t="s">
        <v>122</v>
      </c>
      <c r="M28" s="46" t="s">
        <v>235</v>
      </c>
      <c r="N28" s="96">
        <v>0</v>
      </c>
      <c r="O28" s="97"/>
    </row>
    <row r="29" spans="1:15" s="14" customFormat="1" ht="109.5" customHeight="1">
      <c r="A29" s="57">
        <f t="shared" si="0"/>
        <v>27</v>
      </c>
      <c r="B29" s="57" t="s">
        <v>237</v>
      </c>
      <c r="C29" s="40" t="s">
        <v>48</v>
      </c>
      <c r="D29" s="40" t="s">
        <v>97</v>
      </c>
      <c r="E29" s="40">
        <v>6.79</v>
      </c>
      <c r="F29" s="40" t="s">
        <v>35</v>
      </c>
      <c r="G29" s="41">
        <v>35862</v>
      </c>
      <c r="H29" s="41">
        <v>4000</v>
      </c>
      <c r="I29" s="41" t="s">
        <v>108</v>
      </c>
      <c r="J29" s="40" t="s">
        <v>35</v>
      </c>
      <c r="K29" s="40" t="s">
        <v>35</v>
      </c>
      <c r="L29" s="79" t="s">
        <v>109</v>
      </c>
      <c r="M29" s="46" t="s">
        <v>235</v>
      </c>
      <c r="N29" s="98">
        <v>3000</v>
      </c>
      <c r="O29" s="97"/>
    </row>
    <row r="30" spans="1:15" s="14" customFormat="1" ht="109.5" customHeight="1">
      <c r="A30" s="57">
        <f t="shared" si="0"/>
        <v>28</v>
      </c>
      <c r="B30" s="57" t="s">
        <v>110</v>
      </c>
      <c r="C30" s="40" t="s">
        <v>36</v>
      </c>
      <c r="D30" s="40" t="s">
        <v>111</v>
      </c>
      <c r="E30" s="40">
        <v>0</v>
      </c>
      <c r="F30" s="40" t="s">
        <v>35</v>
      </c>
      <c r="G30" s="41">
        <v>42614</v>
      </c>
      <c r="H30" s="77">
        <v>5000</v>
      </c>
      <c r="I30" s="41" t="s">
        <v>112</v>
      </c>
      <c r="J30" s="40" t="s">
        <v>35</v>
      </c>
      <c r="K30" s="40" t="s">
        <v>35</v>
      </c>
      <c r="L30" s="79" t="s">
        <v>207</v>
      </c>
      <c r="M30" s="46" t="s">
        <v>235</v>
      </c>
      <c r="N30" s="96">
        <v>0</v>
      </c>
      <c r="O30" s="97"/>
    </row>
    <row r="31" spans="1:15" ht="109.5" customHeight="1">
      <c r="A31" s="57">
        <f t="shared" si="0"/>
        <v>29</v>
      </c>
      <c r="B31" s="57" t="s">
        <v>139</v>
      </c>
      <c r="C31" s="40" t="s">
        <v>36</v>
      </c>
      <c r="D31" s="40" t="s">
        <v>140</v>
      </c>
      <c r="E31" s="40">
        <v>0</v>
      </c>
      <c r="F31" s="40" t="s">
        <v>35</v>
      </c>
      <c r="G31" s="41">
        <v>137295.913</v>
      </c>
      <c r="H31" s="41">
        <v>4760.759</v>
      </c>
      <c r="I31" s="41" t="s">
        <v>141</v>
      </c>
      <c r="J31" s="40" t="s">
        <v>35</v>
      </c>
      <c r="K31" s="40" t="s">
        <v>35</v>
      </c>
      <c r="L31" s="79" t="s">
        <v>261</v>
      </c>
      <c r="M31" s="46" t="s">
        <v>235</v>
      </c>
      <c r="N31" s="96">
        <v>0</v>
      </c>
      <c r="O31" s="97"/>
    </row>
    <row r="32" spans="1:15" ht="109.5" customHeight="1">
      <c r="A32" s="57">
        <f>A31+1</f>
        <v>30</v>
      </c>
      <c r="B32" s="57" t="s">
        <v>203</v>
      </c>
      <c r="C32" s="40" t="s">
        <v>34</v>
      </c>
      <c r="D32" s="40" t="s">
        <v>124</v>
      </c>
      <c r="E32" s="40">
        <v>3.48</v>
      </c>
      <c r="F32" s="40" t="s">
        <v>43</v>
      </c>
      <c r="G32" s="41">
        <v>23202.9</v>
      </c>
      <c r="H32" s="41">
        <v>3000</v>
      </c>
      <c r="I32" s="41" t="s">
        <v>245</v>
      </c>
      <c r="J32" s="40" t="s">
        <v>35</v>
      </c>
      <c r="K32" s="40" t="s">
        <v>35</v>
      </c>
      <c r="L32" s="79" t="s">
        <v>214</v>
      </c>
      <c r="M32" s="46" t="s">
        <v>235</v>
      </c>
      <c r="N32" s="101">
        <v>0</v>
      </c>
      <c r="O32" s="102"/>
    </row>
    <row r="33" spans="1:15" ht="109.5" customHeight="1">
      <c r="A33" s="57">
        <v>31</v>
      </c>
      <c r="B33" s="57" t="s">
        <v>143</v>
      </c>
      <c r="C33" s="40" t="s">
        <v>37</v>
      </c>
      <c r="D33" s="40" t="s">
        <v>144</v>
      </c>
      <c r="E33" s="40">
        <v>4.91</v>
      </c>
      <c r="F33" s="40" t="s">
        <v>68</v>
      </c>
      <c r="G33" s="41">
        <v>31620.263</v>
      </c>
      <c r="H33" s="41">
        <v>5000</v>
      </c>
      <c r="I33" s="41" t="s">
        <v>243</v>
      </c>
      <c r="J33" s="40" t="s">
        <v>43</v>
      </c>
      <c r="K33" s="40" t="s">
        <v>35</v>
      </c>
      <c r="L33" s="79" t="s">
        <v>217</v>
      </c>
      <c r="M33" s="46" t="s">
        <v>251</v>
      </c>
      <c r="N33" s="101">
        <v>0</v>
      </c>
      <c r="O33" s="102"/>
    </row>
    <row r="34" spans="1:15" ht="109.5" customHeight="1">
      <c r="A34" s="57">
        <v>32</v>
      </c>
      <c r="B34" s="57" t="s">
        <v>100</v>
      </c>
      <c r="C34" s="40" t="s">
        <v>39</v>
      </c>
      <c r="D34" s="40" t="s">
        <v>101</v>
      </c>
      <c r="E34" s="40">
        <v>0</v>
      </c>
      <c r="F34" s="40" t="s">
        <v>35</v>
      </c>
      <c r="G34" s="41">
        <v>26619</v>
      </c>
      <c r="H34" s="41">
        <v>2985</v>
      </c>
      <c r="I34" s="41" t="s">
        <v>43</v>
      </c>
      <c r="J34" s="40" t="s">
        <v>43</v>
      </c>
      <c r="K34" s="40" t="s">
        <v>35</v>
      </c>
      <c r="L34" s="79" t="s">
        <v>213</v>
      </c>
      <c r="M34" s="46" t="s">
        <v>218</v>
      </c>
      <c r="N34" s="101">
        <v>0</v>
      </c>
      <c r="O34" s="102"/>
    </row>
    <row r="35" spans="1:16" s="14" customFormat="1" ht="93" customHeight="1">
      <c r="A35" s="58">
        <v>33</v>
      </c>
      <c r="B35" s="59" t="s">
        <v>38</v>
      </c>
      <c r="C35" s="45" t="s">
        <v>39</v>
      </c>
      <c r="D35" s="21" t="s">
        <v>102</v>
      </c>
      <c r="E35" s="21">
        <v>0</v>
      </c>
      <c r="F35" s="21" t="s">
        <v>43</v>
      </c>
      <c r="G35" s="22">
        <v>4520</v>
      </c>
      <c r="H35" s="22">
        <v>3616</v>
      </c>
      <c r="I35" s="22" t="s">
        <v>43</v>
      </c>
      <c r="J35" s="21" t="s">
        <v>35</v>
      </c>
      <c r="K35" s="21" t="s">
        <v>35</v>
      </c>
      <c r="L35" s="80" t="s">
        <v>239</v>
      </c>
      <c r="M35" s="73" t="s">
        <v>235</v>
      </c>
      <c r="N35" s="103">
        <v>3000</v>
      </c>
      <c r="O35" s="100"/>
      <c r="P35"/>
    </row>
    <row r="36" spans="1:16" ht="93" customHeight="1">
      <c r="A36" s="58">
        <v>34</v>
      </c>
      <c r="B36" s="59" t="s">
        <v>166</v>
      </c>
      <c r="C36" s="45" t="s">
        <v>39</v>
      </c>
      <c r="D36" s="21" t="s">
        <v>167</v>
      </c>
      <c r="E36" s="21">
        <v>5.18</v>
      </c>
      <c r="F36" s="21" t="s">
        <v>35</v>
      </c>
      <c r="G36" s="22">
        <v>4928.851</v>
      </c>
      <c r="H36" s="22">
        <v>3943.08</v>
      </c>
      <c r="I36" s="22" t="s">
        <v>43</v>
      </c>
      <c r="J36" s="21" t="s">
        <v>35</v>
      </c>
      <c r="K36" s="21" t="s">
        <v>35</v>
      </c>
      <c r="L36" s="80" t="s">
        <v>258</v>
      </c>
      <c r="M36" s="73" t="s">
        <v>235</v>
      </c>
      <c r="N36" s="99">
        <v>0</v>
      </c>
      <c r="O36" s="100"/>
      <c r="P36" s="14"/>
    </row>
    <row r="37" spans="1:15" s="14" customFormat="1" ht="109.5" customHeight="1">
      <c r="A37" s="58">
        <v>35</v>
      </c>
      <c r="B37" s="59" t="s">
        <v>103</v>
      </c>
      <c r="C37" s="45" t="s">
        <v>48</v>
      </c>
      <c r="D37" s="21" t="s">
        <v>104</v>
      </c>
      <c r="E37" s="21">
        <v>7.47</v>
      </c>
      <c r="F37" s="21" t="s">
        <v>35</v>
      </c>
      <c r="G37" s="22">
        <v>998.95</v>
      </c>
      <c r="H37" s="22">
        <v>799.16</v>
      </c>
      <c r="I37" s="22" t="s">
        <v>43</v>
      </c>
      <c r="J37" s="21" t="s">
        <v>43</v>
      </c>
      <c r="K37" s="21" t="s">
        <v>35</v>
      </c>
      <c r="L37" s="80" t="s">
        <v>197</v>
      </c>
      <c r="M37" s="53" t="s">
        <v>220</v>
      </c>
      <c r="N37" s="99">
        <v>0</v>
      </c>
      <c r="O37" s="100"/>
    </row>
    <row r="38" spans="1:16" ht="109.5" customHeight="1">
      <c r="A38" s="58">
        <f t="shared" si="0"/>
        <v>36</v>
      </c>
      <c r="B38" s="58" t="s">
        <v>46</v>
      </c>
      <c r="C38" s="18" t="s">
        <v>39</v>
      </c>
      <c r="D38" s="18" t="s">
        <v>82</v>
      </c>
      <c r="E38" s="18">
        <v>5.428</v>
      </c>
      <c r="F38" s="21" t="s">
        <v>35</v>
      </c>
      <c r="G38" s="19">
        <v>3135</v>
      </c>
      <c r="H38" s="19">
        <v>2508</v>
      </c>
      <c r="I38" s="19" t="s">
        <v>43</v>
      </c>
      <c r="J38" s="18" t="s">
        <v>35</v>
      </c>
      <c r="K38" s="18" t="s">
        <v>35</v>
      </c>
      <c r="L38" s="81" t="s">
        <v>259</v>
      </c>
      <c r="M38" s="73" t="s">
        <v>235</v>
      </c>
      <c r="N38" s="103">
        <v>2000</v>
      </c>
      <c r="O38" s="100"/>
      <c r="P38" s="14"/>
    </row>
    <row r="39" spans="1:15" s="14" customFormat="1" ht="109.5" customHeight="1">
      <c r="A39" s="58">
        <f>A38+1</f>
        <v>37</v>
      </c>
      <c r="B39" s="58" t="s">
        <v>150</v>
      </c>
      <c r="C39" s="18" t="s">
        <v>36</v>
      </c>
      <c r="D39" s="18" t="s">
        <v>151</v>
      </c>
      <c r="E39" s="18">
        <v>0</v>
      </c>
      <c r="F39" s="18" t="s">
        <v>35</v>
      </c>
      <c r="G39" s="19">
        <v>7199.5</v>
      </c>
      <c r="H39" s="19">
        <v>5000</v>
      </c>
      <c r="I39" s="19" t="s">
        <v>43</v>
      </c>
      <c r="J39" s="18" t="s">
        <v>35</v>
      </c>
      <c r="K39" s="18" t="s">
        <v>35</v>
      </c>
      <c r="L39" s="80" t="s">
        <v>216</v>
      </c>
      <c r="M39" s="73" t="s">
        <v>235</v>
      </c>
      <c r="N39" s="99">
        <v>0</v>
      </c>
      <c r="O39" s="100"/>
    </row>
    <row r="40" spans="1:16" s="14" customFormat="1" ht="109.5" customHeight="1">
      <c r="A40" s="58">
        <f t="shared" si="0"/>
        <v>38</v>
      </c>
      <c r="B40" s="58" t="s">
        <v>40</v>
      </c>
      <c r="C40" s="18" t="s">
        <v>39</v>
      </c>
      <c r="D40" s="18" t="s">
        <v>45</v>
      </c>
      <c r="E40" s="18">
        <v>12.47</v>
      </c>
      <c r="F40" s="18" t="s">
        <v>35</v>
      </c>
      <c r="G40" s="19">
        <v>2105</v>
      </c>
      <c r="H40" s="19">
        <v>845</v>
      </c>
      <c r="I40" s="19" t="s">
        <v>43</v>
      </c>
      <c r="J40" s="18" t="s">
        <v>35</v>
      </c>
      <c r="K40" s="18" t="s">
        <v>35</v>
      </c>
      <c r="L40" s="80" t="s">
        <v>242</v>
      </c>
      <c r="M40" s="73" t="s">
        <v>235</v>
      </c>
      <c r="N40" s="99">
        <v>800</v>
      </c>
      <c r="O40" s="100"/>
      <c r="P40" s="47"/>
    </row>
    <row r="41" spans="1:16" ht="109.5" customHeight="1">
      <c r="A41" s="58">
        <f t="shared" si="0"/>
        <v>39</v>
      </c>
      <c r="B41" s="58" t="s">
        <v>125</v>
      </c>
      <c r="C41" s="18" t="s">
        <v>39</v>
      </c>
      <c r="D41" s="18" t="s">
        <v>126</v>
      </c>
      <c r="E41" s="18">
        <v>4</v>
      </c>
      <c r="F41" s="18" t="s">
        <v>35</v>
      </c>
      <c r="G41" s="19">
        <v>6250</v>
      </c>
      <c r="H41" s="19">
        <v>5000</v>
      </c>
      <c r="I41" s="19" t="s">
        <v>43</v>
      </c>
      <c r="J41" s="18" t="s">
        <v>35</v>
      </c>
      <c r="K41" s="18" t="s">
        <v>35</v>
      </c>
      <c r="L41" s="80" t="s">
        <v>225</v>
      </c>
      <c r="M41" s="73" t="s">
        <v>235</v>
      </c>
      <c r="N41" s="99">
        <v>0</v>
      </c>
      <c r="O41" s="100"/>
      <c r="P41" s="47"/>
    </row>
    <row r="42" spans="1:16" s="14" customFormat="1" ht="87" customHeight="1">
      <c r="A42" s="58">
        <f t="shared" si="0"/>
        <v>40</v>
      </c>
      <c r="B42" s="60" t="s">
        <v>168</v>
      </c>
      <c r="C42" s="18" t="s">
        <v>34</v>
      </c>
      <c r="D42" s="18" t="s">
        <v>169</v>
      </c>
      <c r="E42" s="18">
        <v>42.65</v>
      </c>
      <c r="F42" s="18" t="s">
        <v>35</v>
      </c>
      <c r="G42" s="19">
        <v>11623.684</v>
      </c>
      <c r="H42" s="19">
        <v>5000</v>
      </c>
      <c r="I42" s="19" t="s">
        <v>43</v>
      </c>
      <c r="J42" s="18" t="s">
        <v>35</v>
      </c>
      <c r="K42" s="18" t="s">
        <v>35</v>
      </c>
      <c r="L42" s="81" t="s">
        <v>224</v>
      </c>
      <c r="M42" s="73" t="s">
        <v>235</v>
      </c>
      <c r="N42" s="99">
        <v>0</v>
      </c>
      <c r="O42" s="100"/>
      <c r="P42" s="47"/>
    </row>
    <row r="43" spans="1:15" s="14" customFormat="1" ht="93" customHeight="1">
      <c r="A43" s="58">
        <v>41</v>
      </c>
      <c r="B43" s="58" t="s">
        <v>83</v>
      </c>
      <c r="C43" s="18" t="s">
        <v>39</v>
      </c>
      <c r="D43" s="18" t="s">
        <v>84</v>
      </c>
      <c r="E43" s="18">
        <v>10.04</v>
      </c>
      <c r="F43" s="18" t="s">
        <v>35</v>
      </c>
      <c r="G43" s="19">
        <v>1991</v>
      </c>
      <c r="H43" s="19">
        <v>1663</v>
      </c>
      <c r="I43" s="19" t="s">
        <v>43</v>
      </c>
      <c r="J43" s="18" t="s">
        <v>35</v>
      </c>
      <c r="K43" s="18" t="s">
        <v>35</v>
      </c>
      <c r="L43" s="81" t="s">
        <v>238</v>
      </c>
      <c r="M43" s="73" t="s">
        <v>235</v>
      </c>
      <c r="N43" s="99">
        <v>0</v>
      </c>
      <c r="O43" s="100"/>
    </row>
    <row r="44" spans="1:16" ht="93" customHeight="1">
      <c r="A44" s="58">
        <f t="shared" si="0"/>
        <v>42</v>
      </c>
      <c r="B44" s="58" t="s">
        <v>85</v>
      </c>
      <c r="C44" s="18" t="s">
        <v>36</v>
      </c>
      <c r="D44" s="18" t="s">
        <v>86</v>
      </c>
      <c r="E44" s="18">
        <v>7.39</v>
      </c>
      <c r="F44" s="18" t="s">
        <v>35</v>
      </c>
      <c r="G44" s="19">
        <v>11898</v>
      </c>
      <c r="H44" s="19">
        <v>5000</v>
      </c>
      <c r="I44" s="19" t="s">
        <v>43</v>
      </c>
      <c r="J44" s="18" t="s">
        <v>35</v>
      </c>
      <c r="K44" s="18" t="s">
        <v>35</v>
      </c>
      <c r="L44" s="81" t="s">
        <v>198</v>
      </c>
      <c r="M44" s="73" t="s">
        <v>235</v>
      </c>
      <c r="N44" s="103">
        <v>3000</v>
      </c>
      <c r="O44" s="100"/>
      <c r="P44" s="14"/>
    </row>
    <row r="45" spans="1:15" s="14" customFormat="1" ht="93" customHeight="1">
      <c r="A45" s="58">
        <f t="shared" si="0"/>
        <v>43</v>
      </c>
      <c r="B45" s="58" t="s">
        <v>148</v>
      </c>
      <c r="C45" s="18" t="s">
        <v>37</v>
      </c>
      <c r="D45" s="18" t="s">
        <v>149</v>
      </c>
      <c r="E45" s="18">
        <v>18.04</v>
      </c>
      <c r="F45" s="18" t="s">
        <v>35</v>
      </c>
      <c r="G45" s="19">
        <v>5173</v>
      </c>
      <c r="H45" s="19">
        <v>4138</v>
      </c>
      <c r="I45" s="19" t="s">
        <v>43</v>
      </c>
      <c r="J45" s="18" t="s">
        <v>35</v>
      </c>
      <c r="K45" s="18" t="s">
        <v>35</v>
      </c>
      <c r="L45" s="81" t="s">
        <v>265</v>
      </c>
      <c r="M45" s="73" t="s">
        <v>235</v>
      </c>
      <c r="N45" s="103">
        <v>3000</v>
      </c>
      <c r="O45" s="100"/>
    </row>
    <row r="46" spans="1:16" ht="93" customHeight="1">
      <c r="A46" s="58">
        <f t="shared" si="0"/>
        <v>44</v>
      </c>
      <c r="B46" s="58" t="s">
        <v>132</v>
      </c>
      <c r="C46" s="18" t="s">
        <v>39</v>
      </c>
      <c r="D46" s="18" t="s">
        <v>133</v>
      </c>
      <c r="E46" s="18">
        <v>12</v>
      </c>
      <c r="F46" s="18" t="s">
        <v>35</v>
      </c>
      <c r="G46" s="19">
        <v>3623</v>
      </c>
      <c r="H46" s="19">
        <v>2517</v>
      </c>
      <c r="I46" s="19" t="s">
        <v>43</v>
      </c>
      <c r="J46" s="18" t="s">
        <v>35</v>
      </c>
      <c r="K46" s="18" t="s">
        <v>35</v>
      </c>
      <c r="L46" s="81" t="s">
        <v>221</v>
      </c>
      <c r="M46" s="73" t="s">
        <v>235</v>
      </c>
      <c r="N46" s="99">
        <v>0</v>
      </c>
      <c r="O46" s="100"/>
      <c r="P46" s="14"/>
    </row>
    <row r="47" spans="1:16" ht="93" customHeight="1">
      <c r="A47" s="58">
        <f t="shared" si="0"/>
        <v>45</v>
      </c>
      <c r="B47" s="58" t="s">
        <v>137</v>
      </c>
      <c r="C47" s="18" t="s">
        <v>37</v>
      </c>
      <c r="D47" s="18" t="s">
        <v>138</v>
      </c>
      <c r="E47" s="18">
        <v>5.79</v>
      </c>
      <c r="F47" s="18" t="s">
        <v>35</v>
      </c>
      <c r="G47" s="19">
        <v>639.933</v>
      </c>
      <c r="H47" s="19">
        <v>511.946</v>
      </c>
      <c r="I47" s="19" t="s">
        <v>43</v>
      </c>
      <c r="J47" s="18" t="s">
        <v>43</v>
      </c>
      <c r="K47" s="18" t="s">
        <v>43</v>
      </c>
      <c r="L47" s="81" t="s">
        <v>195</v>
      </c>
      <c r="M47" s="38" t="s">
        <v>252</v>
      </c>
      <c r="N47" s="99">
        <v>0</v>
      </c>
      <c r="O47" s="100"/>
      <c r="P47" s="14"/>
    </row>
    <row r="48" spans="1:15" s="14" customFormat="1" ht="93" customHeight="1">
      <c r="A48" s="58">
        <f t="shared" si="0"/>
        <v>46</v>
      </c>
      <c r="B48" s="58" t="s">
        <v>152</v>
      </c>
      <c r="C48" s="18" t="s">
        <v>36</v>
      </c>
      <c r="D48" s="18" t="s">
        <v>187</v>
      </c>
      <c r="E48" s="18">
        <v>10.32</v>
      </c>
      <c r="F48" s="18" t="s">
        <v>35</v>
      </c>
      <c r="G48" s="19">
        <v>4167</v>
      </c>
      <c r="H48" s="19">
        <v>3333</v>
      </c>
      <c r="I48" s="19" t="s">
        <v>43</v>
      </c>
      <c r="J48" s="18" t="s">
        <v>35</v>
      </c>
      <c r="K48" s="18" t="s">
        <v>35</v>
      </c>
      <c r="L48" s="81" t="s">
        <v>260</v>
      </c>
      <c r="M48" s="73" t="s">
        <v>235</v>
      </c>
      <c r="N48" s="99">
        <v>0</v>
      </c>
      <c r="O48" s="100"/>
    </row>
    <row r="49" spans="1:15" s="14" customFormat="1" ht="93" customHeight="1">
      <c r="A49" s="58">
        <f t="shared" si="0"/>
        <v>47</v>
      </c>
      <c r="B49" s="58" t="s">
        <v>153</v>
      </c>
      <c r="C49" s="18" t="s">
        <v>37</v>
      </c>
      <c r="D49" s="18" t="s">
        <v>154</v>
      </c>
      <c r="E49" s="18">
        <v>6.15</v>
      </c>
      <c r="F49" s="18" t="s">
        <v>155</v>
      </c>
      <c r="G49" s="19">
        <v>669</v>
      </c>
      <c r="H49" s="19">
        <v>535</v>
      </c>
      <c r="I49" s="19" t="s">
        <v>43</v>
      </c>
      <c r="J49" s="18" t="s">
        <v>43</v>
      </c>
      <c r="K49" s="18" t="s">
        <v>43</v>
      </c>
      <c r="L49" s="81" t="s">
        <v>241</v>
      </c>
      <c r="M49" s="38" t="s">
        <v>250</v>
      </c>
      <c r="N49" s="99">
        <v>0</v>
      </c>
      <c r="O49" s="100"/>
    </row>
    <row r="50" spans="1:15" s="14" customFormat="1" ht="93" customHeight="1">
      <c r="A50" s="58">
        <v>48</v>
      </c>
      <c r="B50" s="58" t="s">
        <v>184</v>
      </c>
      <c r="C50" s="18" t="s">
        <v>34</v>
      </c>
      <c r="D50" s="18" t="s">
        <v>185</v>
      </c>
      <c r="E50" s="18">
        <v>16.99</v>
      </c>
      <c r="F50" s="18" t="s">
        <v>35</v>
      </c>
      <c r="G50" s="19">
        <v>1899</v>
      </c>
      <c r="H50" s="19">
        <v>1200</v>
      </c>
      <c r="I50" s="19" t="s">
        <v>43</v>
      </c>
      <c r="J50" s="18" t="s">
        <v>43</v>
      </c>
      <c r="K50" s="18" t="s">
        <v>35</v>
      </c>
      <c r="L50" s="81" t="s">
        <v>196</v>
      </c>
      <c r="M50" s="74" t="s">
        <v>223</v>
      </c>
      <c r="N50" s="99">
        <v>0</v>
      </c>
      <c r="O50" s="100"/>
    </row>
    <row r="51" spans="1:16" ht="93" customHeight="1">
      <c r="A51" s="58">
        <v>49</v>
      </c>
      <c r="B51" s="58" t="s">
        <v>247</v>
      </c>
      <c r="C51" s="18" t="s">
        <v>39</v>
      </c>
      <c r="D51" s="18" t="s">
        <v>248</v>
      </c>
      <c r="E51" s="18">
        <v>0</v>
      </c>
      <c r="F51" s="18" t="s">
        <v>43</v>
      </c>
      <c r="G51" s="19">
        <v>36687</v>
      </c>
      <c r="H51" s="19">
        <v>2500</v>
      </c>
      <c r="I51" s="19" t="s">
        <v>43</v>
      </c>
      <c r="J51" s="18" t="s">
        <v>43</v>
      </c>
      <c r="K51" s="18" t="s">
        <v>35</v>
      </c>
      <c r="L51" s="81" t="s">
        <v>264</v>
      </c>
      <c r="M51" s="74" t="s">
        <v>249</v>
      </c>
      <c r="N51" s="99">
        <v>0</v>
      </c>
      <c r="O51" s="100"/>
      <c r="P51" s="14"/>
    </row>
    <row r="52" spans="1:69" s="3" customFormat="1" ht="18" customHeight="1">
      <c r="A52" s="86" t="s">
        <v>9</v>
      </c>
      <c r="B52" s="87"/>
      <c r="C52" s="42"/>
      <c r="D52" s="42"/>
      <c r="E52" s="42"/>
      <c r="F52" s="42"/>
      <c r="G52" s="43">
        <f>SUM(G2:G51)</f>
        <v>1833877.6699999997</v>
      </c>
      <c r="H52" s="43">
        <f>SUM(H2:H51)</f>
        <v>156740.605</v>
      </c>
      <c r="I52" s="42"/>
      <c r="J52" s="42"/>
      <c r="K52" s="42"/>
      <c r="L52" s="44"/>
      <c r="M52" s="44"/>
      <c r="N52" s="84">
        <v>19600</v>
      </c>
      <c r="O52" s="85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</row>
    <row r="53" spans="1:13" ht="15" customHeight="1">
      <c r="A53" s="61" t="s">
        <v>10</v>
      </c>
      <c r="B53" s="61"/>
      <c r="C53" s="11"/>
      <c r="D53" s="11"/>
      <c r="E53" s="11"/>
      <c r="F53" s="11"/>
      <c r="G53" s="12"/>
      <c r="H53" s="13"/>
      <c r="I53" s="11"/>
      <c r="J53" s="2"/>
      <c r="K53" s="2"/>
      <c r="L53" s="2"/>
      <c r="M53" s="2"/>
    </row>
    <row r="54" spans="1:14" ht="15" customHeight="1">
      <c r="A54" s="61"/>
      <c r="B54" s="61"/>
      <c r="C54" s="11"/>
      <c r="D54" s="11"/>
      <c r="E54" s="11"/>
      <c r="F54" s="11"/>
      <c r="G54" s="12"/>
      <c r="H54" s="13"/>
      <c r="I54" s="11"/>
      <c r="J54" s="11" t="s">
        <v>44</v>
      </c>
      <c r="K54" s="2"/>
      <c r="L54" s="2"/>
      <c r="M54" s="2"/>
      <c r="N54" s="2"/>
    </row>
    <row r="55" spans="1:14" ht="15" customHeight="1">
      <c r="A55" s="62" t="s">
        <v>11</v>
      </c>
      <c r="B55" s="62"/>
      <c r="C55" s="27"/>
      <c r="D55" s="11"/>
      <c r="E55" s="11"/>
      <c r="F55" s="11"/>
      <c r="G55" s="12"/>
      <c r="H55" s="12"/>
      <c r="I55" s="11"/>
      <c r="J55" s="11" t="s">
        <v>15</v>
      </c>
      <c r="K55" s="2"/>
      <c r="L55" s="2"/>
      <c r="M55" s="2"/>
      <c r="N55" s="2"/>
    </row>
    <row r="56" spans="1:14" ht="15" customHeight="1">
      <c r="A56" s="63" t="s">
        <v>31</v>
      </c>
      <c r="B56" s="63"/>
      <c r="C56" s="23"/>
      <c r="D56" s="23"/>
      <c r="E56" s="11"/>
      <c r="F56" s="11"/>
      <c r="G56" s="12"/>
      <c r="H56" s="11"/>
      <c r="I56" s="11"/>
      <c r="J56" s="12" t="s">
        <v>16</v>
      </c>
      <c r="K56" s="2"/>
      <c r="L56" s="2"/>
      <c r="M56" s="2"/>
      <c r="N56" s="2"/>
    </row>
    <row r="57" spans="1:14" ht="15" customHeight="1">
      <c r="A57" s="64" t="s">
        <v>52</v>
      </c>
      <c r="B57" s="64"/>
      <c r="C57" s="25"/>
      <c r="D57" s="25"/>
      <c r="E57" s="11"/>
      <c r="F57" s="11"/>
      <c r="G57" s="12"/>
      <c r="H57" s="11"/>
      <c r="I57" s="11"/>
      <c r="J57" s="12" t="s">
        <v>17</v>
      </c>
      <c r="K57" s="2"/>
      <c r="L57" s="2"/>
      <c r="M57" s="2"/>
      <c r="N57" s="2"/>
    </row>
    <row r="58" spans="1:14" ht="15" customHeight="1">
      <c r="A58" s="32" t="s">
        <v>30</v>
      </c>
      <c r="B58" s="32"/>
      <c r="C58" s="11"/>
      <c r="D58" s="11"/>
      <c r="E58" s="11"/>
      <c r="F58" s="11"/>
      <c r="G58" s="12"/>
      <c r="H58" s="12"/>
      <c r="I58" s="12"/>
      <c r="J58" s="12" t="s">
        <v>18</v>
      </c>
      <c r="K58" s="2"/>
      <c r="L58" s="2"/>
      <c r="M58" s="2"/>
      <c r="N58" s="2"/>
    </row>
    <row r="59" spans="1:14" ht="15" customHeight="1">
      <c r="A59" s="32" t="s">
        <v>12</v>
      </c>
      <c r="B59" s="65"/>
      <c r="C59" s="5"/>
      <c r="D59" s="5"/>
      <c r="E59" s="5"/>
      <c r="F59" s="5"/>
      <c r="G59" s="4"/>
      <c r="H59" s="2"/>
      <c r="I59" s="12"/>
      <c r="J59" s="13" t="s">
        <v>33</v>
      </c>
      <c r="K59" s="2"/>
      <c r="L59" s="2"/>
      <c r="M59" s="2"/>
      <c r="N59" s="2"/>
    </row>
    <row r="60" spans="1:14" ht="15" customHeight="1">
      <c r="A60" s="32" t="s">
        <v>13</v>
      </c>
      <c r="B60" s="66"/>
      <c r="C60" s="2"/>
      <c r="D60" s="2"/>
      <c r="E60" s="2"/>
      <c r="F60" s="2"/>
      <c r="G60" s="2"/>
      <c r="H60" s="2"/>
      <c r="I60" s="12"/>
      <c r="J60" s="26" t="s">
        <v>20</v>
      </c>
      <c r="K60" s="2"/>
      <c r="L60" s="2"/>
      <c r="M60" s="2"/>
      <c r="N60" s="2"/>
    </row>
    <row r="61" spans="1:14" ht="15" customHeight="1">
      <c r="A61" s="32" t="s">
        <v>29</v>
      </c>
      <c r="B61" s="66"/>
      <c r="C61" s="2"/>
      <c r="D61" s="2"/>
      <c r="E61" s="2"/>
      <c r="F61" s="2"/>
      <c r="G61" s="2"/>
      <c r="H61" s="2"/>
      <c r="I61" s="13"/>
      <c r="J61" s="26" t="s">
        <v>53</v>
      </c>
      <c r="K61" s="2"/>
      <c r="L61" s="2"/>
      <c r="M61" s="2"/>
      <c r="N61" s="2"/>
    </row>
    <row r="62" spans="1:14" ht="15" customHeight="1">
      <c r="A62" s="32" t="s">
        <v>14</v>
      </c>
      <c r="B62" s="66"/>
      <c r="C62" s="2"/>
      <c r="D62" s="2"/>
      <c r="E62" s="2"/>
      <c r="F62" s="2"/>
      <c r="G62" s="2"/>
      <c r="H62" s="2"/>
      <c r="I62" s="2"/>
      <c r="K62" s="4"/>
      <c r="L62" s="2"/>
      <c r="M62" s="4"/>
      <c r="N62" s="2"/>
    </row>
    <row r="63" spans="1:13" ht="15" customHeight="1">
      <c r="A63" s="32" t="s">
        <v>32</v>
      </c>
      <c r="B63" s="66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" customHeight="1">
      <c r="A64" s="32"/>
      <c r="B64" s="6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" customHeight="1">
      <c r="A65" s="32"/>
      <c r="B65" s="66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" customHeight="1">
      <c r="A66" s="67"/>
      <c r="B66" s="66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" customHeight="1">
      <c r="A67" s="67"/>
      <c r="B67" s="6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 customHeight="1">
      <c r="A68" s="67"/>
      <c r="B68" s="6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" customHeight="1">
      <c r="A69" s="68"/>
      <c r="B69" s="66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" customHeight="1">
      <c r="A70" s="69"/>
      <c r="B70" s="66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" customHeight="1">
      <c r="A71" s="69"/>
      <c r="B71" s="66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" customHeight="1">
      <c r="A72" s="68"/>
      <c r="B72" s="70"/>
      <c r="C72" s="2"/>
      <c r="D72" s="4"/>
      <c r="E72" s="2"/>
      <c r="F72" s="2"/>
      <c r="G72" s="2"/>
      <c r="H72" s="2"/>
      <c r="I72" s="2"/>
      <c r="J72" s="2"/>
      <c r="K72" s="2"/>
      <c r="L72" s="2"/>
      <c r="M72" s="2"/>
    </row>
    <row r="73" spans="1:13" ht="15" customHeight="1">
      <c r="A73" s="66"/>
      <c r="B73" s="66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" customHeight="1">
      <c r="A74" s="66"/>
      <c r="B74" s="66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" customHeight="1">
      <c r="A75" s="66"/>
      <c r="B75" s="66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" customHeight="1">
      <c r="A76" s="66"/>
      <c r="B76" s="66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5" customHeight="1">
      <c r="A77" s="66"/>
      <c r="B77" s="66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5" customHeight="1">
      <c r="A78" s="66"/>
      <c r="B78" s="66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5" customHeight="1">
      <c r="A79" s="66"/>
      <c r="B79" s="66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5" customHeight="1">
      <c r="A80" s="66"/>
      <c r="B80" s="66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5" customHeight="1">
      <c r="A81" s="66"/>
      <c r="B81" s="66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5" customHeight="1">
      <c r="A82" s="66"/>
      <c r="B82" s="66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5" customHeight="1">
      <c r="A83" s="66"/>
      <c r="B83" s="66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5" customHeight="1">
      <c r="A84" s="66"/>
      <c r="B84" s="66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2" ht="15" customHeight="1">
      <c r="A85" s="68"/>
      <c r="B85" s="68"/>
    </row>
    <row r="86" spans="1:2" ht="15" customHeight="1">
      <c r="A86" s="68"/>
      <c r="B86" s="68"/>
    </row>
    <row r="87" spans="1:2" ht="15" customHeight="1">
      <c r="A87" s="68"/>
      <c r="B87" s="68"/>
    </row>
    <row r="88" spans="1:2" ht="15" customHeight="1">
      <c r="A88" s="68"/>
      <c r="B88" s="68"/>
    </row>
    <row r="89" spans="1:2" ht="15" customHeight="1">
      <c r="A89" s="68"/>
      <c r="B89" s="68"/>
    </row>
    <row r="90" spans="1:2" ht="15" customHeight="1">
      <c r="A90" s="68"/>
      <c r="B90" s="68"/>
    </row>
    <row r="91" spans="1:2" ht="15" customHeight="1">
      <c r="A91" s="68"/>
      <c r="B91" s="68"/>
    </row>
    <row r="92" spans="1:2" ht="15" customHeight="1">
      <c r="A92" s="68"/>
      <c r="B92" s="68"/>
    </row>
    <row r="93" spans="1:2" ht="15" customHeight="1">
      <c r="A93" s="68"/>
      <c r="B93" s="68"/>
    </row>
    <row r="94" spans="1:2" ht="15" customHeight="1">
      <c r="A94" s="68"/>
      <c r="B94" s="68"/>
    </row>
    <row r="95" spans="1:2" ht="15" customHeight="1">
      <c r="A95" s="68"/>
      <c r="B95" s="68"/>
    </row>
    <row r="96" spans="1:2" ht="15" customHeight="1">
      <c r="A96" s="68"/>
      <c r="B96" s="68"/>
    </row>
    <row r="97" ht="15" customHeight="1"/>
    <row r="98" ht="15" customHeight="1"/>
    <row r="99" ht="15" customHeight="1"/>
    <row r="100" ht="15" customHeight="1"/>
  </sheetData>
  <sheetProtection/>
  <mergeCells count="52">
    <mergeCell ref="N49:O49"/>
    <mergeCell ref="N50:O50"/>
    <mergeCell ref="N40:O40"/>
    <mergeCell ref="N41:O41"/>
    <mergeCell ref="N42:O42"/>
    <mergeCell ref="N43:O43"/>
    <mergeCell ref="N44:O44"/>
    <mergeCell ref="N51:O51"/>
    <mergeCell ref="N45:O45"/>
    <mergeCell ref="N46:O46"/>
    <mergeCell ref="N47:O47"/>
    <mergeCell ref="N48:O48"/>
    <mergeCell ref="N34:O34"/>
    <mergeCell ref="N35:O35"/>
    <mergeCell ref="N36:O36"/>
    <mergeCell ref="N37:O37"/>
    <mergeCell ref="N38:O38"/>
    <mergeCell ref="N39:O39"/>
    <mergeCell ref="N28:O28"/>
    <mergeCell ref="N29:O29"/>
    <mergeCell ref="N30:O30"/>
    <mergeCell ref="N31:O31"/>
    <mergeCell ref="N32:O32"/>
    <mergeCell ref="N33:O33"/>
    <mergeCell ref="N22:O22"/>
    <mergeCell ref="N23:O23"/>
    <mergeCell ref="N24:O24"/>
    <mergeCell ref="N25:O25"/>
    <mergeCell ref="N26:O26"/>
    <mergeCell ref="N27:O27"/>
    <mergeCell ref="N16:O16"/>
    <mergeCell ref="N17:O17"/>
    <mergeCell ref="N18:O18"/>
    <mergeCell ref="N19:O19"/>
    <mergeCell ref="N20:O20"/>
    <mergeCell ref="N21:O21"/>
    <mergeCell ref="N10:O10"/>
    <mergeCell ref="N11:O11"/>
    <mergeCell ref="N12:O12"/>
    <mergeCell ref="N13:O13"/>
    <mergeCell ref="N14:O14"/>
    <mergeCell ref="N15:O15"/>
    <mergeCell ref="N2:O2"/>
    <mergeCell ref="N52:O52"/>
    <mergeCell ref="A52:B52"/>
    <mergeCell ref="N3:O3"/>
    <mergeCell ref="N4:O4"/>
    <mergeCell ref="N5:O5"/>
    <mergeCell ref="N6:O6"/>
    <mergeCell ref="N7:O7"/>
    <mergeCell ref="N8:O8"/>
    <mergeCell ref="N9:O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  <headerFooter alignWithMargins="0">
    <oddFooter>&amp;LZastupitelstvo Olomouckého kraje 11. 04. 2014  
30.  – Poskytnutí dotace z Fondu na podporu výstavby a obnovy vodohospodářské infrastruktury na 
          území Olomouckého kraje  
Příloha č. 1 - Opatření č. 1&amp;R&amp;P  (celkem 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27"/>
  <sheetViews>
    <sheetView view="pageLayout" workbookViewId="0" topLeftCell="A5">
      <selection activeCell="A47" sqref="A47"/>
    </sheetView>
  </sheetViews>
  <sheetFormatPr defaultColWidth="9.140625" defaultRowHeight="12.75"/>
  <cols>
    <col min="1" max="1" width="6.28125" style="0" customWidth="1"/>
    <col min="2" max="2" width="11.421875" style="0" customWidth="1"/>
    <col min="3" max="3" width="8.421875" style="0" customWidth="1"/>
    <col min="4" max="4" width="13.140625" style="0" customWidth="1"/>
    <col min="5" max="5" width="8.140625" style="0" customWidth="1"/>
    <col min="6" max="6" width="8.421875" style="0" customWidth="1"/>
    <col min="7" max="7" width="11.140625" style="0" customWidth="1"/>
    <col min="8" max="9" width="12.140625" style="0" customWidth="1"/>
    <col min="10" max="10" width="10.8515625" style="0" customWidth="1"/>
    <col min="11" max="11" width="8.28125" style="0" customWidth="1"/>
    <col min="12" max="12" width="42.7109375" style="14" customWidth="1"/>
    <col min="13" max="13" width="25.7109375" style="0" customWidth="1"/>
    <col min="14" max="14" width="12.00390625" style="0" customWidth="1"/>
    <col min="15" max="15" width="2.8515625" style="0" customWidth="1"/>
  </cols>
  <sheetData>
    <row r="1" ht="24.75" customHeight="1">
      <c r="A1" s="1" t="s">
        <v>116</v>
      </c>
    </row>
    <row r="2" spans="1:15" ht="75" customHeight="1">
      <c r="A2" s="30" t="s">
        <v>0</v>
      </c>
      <c r="B2" s="30" t="s">
        <v>1</v>
      </c>
      <c r="C2" s="30" t="s">
        <v>5</v>
      </c>
      <c r="D2" s="30" t="s">
        <v>2</v>
      </c>
      <c r="E2" s="30" t="s">
        <v>3</v>
      </c>
      <c r="F2" s="30" t="s">
        <v>4</v>
      </c>
      <c r="G2" s="30" t="s">
        <v>55</v>
      </c>
      <c r="H2" s="30" t="s">
        <v>54</v>
      </c>
      <c r="I2" s="30" t="s">
        <v>6</v>
      </c>
      <c r="J2" s="30" t="s">
        <v>60</v>
      </c>
      <c r="K2" s="30" t="s">
        <v>56</v>
      </c>
      <c r="L2" s="30" t="s">
        <v>8</v>
      </c>
      <c r="M2" s="30" t="s">
        <v>19</v>
      </c>
      <c r="N2" s="82" t="s">
        <v>57</v>
      </c>
      <c r="O2" s="83"/>
    </row>
    <row r="3" spans="1:15" ht="93" customHeight="1">
      <c r="A3" s="48">
        <v>1</v>
      </c>
      <c r="B3" s="71" t="s">
        <v>50</v>
      </c>
      <c r="C3" s="49" t="s">
        <v>37</v>
      </c>
      <c r="D3" s="49" t="s">
        <v>64</v>
      </c>
      <c r="E3" s="49">
        <v>0</v>
      </c>
      <c r="F3" s="49" t="s">
        <v>35</v>
      </c>
      <c r="G3" s="50">
        <v>18302</v>
      </c>
      <c r="H3" s="50">
        <v>5000</v>
      </c>
      <c r="I3" s="37" t="s">
        <v>43</v>
      </c>
      <c r="J3" s="49" t="s">
        <v>43</v>
      </c>
      <c r="K3" s="49" t="s">
        <v>35</v>
      </c>
      <c r="L3" s="78" t="s">
        <v>226</v>
      </c>
      <c r="M3" s="52" t="s">
        <v>218</v>
      </c>
      <c r="N3" s="90">
        <v>0</v>
      </c>
      <c r="O3" s="91"/>
    </row>
    <row r="4" spans="1:15" s="14" customFormat="1" ht="93" customHeight="1">
      <c r="A4" s="35">
        <f aca="true" t="shared" si="0" ref="A4:A9">A3+1</f>
        <v>2</v>
      </c>
      <c r="B4" s="72" t="s">
        <v>156</v>
      </c>
      <c r="C4" s="36" t="s">
        <v>34</v>
      </c>
      <c r="D4" s="36" t="s">
        <v>157</v>
      </c>
      <c r="E4" s="36">
        <v>0.29</v>
      </c>
      <c r="F4" s="36" t="s">
        <v>68</v>
      </c>
      <c r="G4" s="37">
        <v>15576</v>
      </c>
      <c r="H4" s="37">
        <v>2000</v>
      </c>
      <c r="I4" s="37" t="s">
        <v>43</v>
      </c>
      <c r="J4" s="36" t="s">
        <v>43</v>
      </c>
      <c r="K4" s="36" t="s">
        <v>35</v>
      </c>
      <c r="L4" s="78" t="s">
        <v>188</v>
      </c>
      <c r="M4" s="52" t="s">
        <v>218</v>
      </c>
      <c r="N4" s="92">
        <v>0</v>
      </c>
      <c r="O4" s="93"/>
    </row>
    <row r="5" spans="1:15" s="14" customFormat="1" ht="93" customHeight="1">
      <c r="A5" s="39">
        <f t="shared" si="0"/>
        <v>3</v>
      </c>
      <c r="B5" s="57" t="s">
        <v>87</v>
      </c>
      <c r="C5" s="40" t="s">
        <v>36</v>
      </c>
      <c r="D5" s="40" t="s">
        <v>189</v>
      </c>
      <c r="E5" s="40">
        <v>1.42</v>
      </c>
      <c r="F5" s="40" t="s">
        <v>35</v>
      </c>
      <c r="G5" s="41">
        <v>5662.39</v>
      </c>
      <c r="H5" s="41">
        <v>500</v>
      </c>
      <c r="I5" s="41" t="s">
        <v>106</v>
      </c>
      <c r="J5" s="40" t="s">
        <v>35</v>
      </c>
      <c r="K5" s="40" t="s">
        <v>35</v>
      </c>
      <c r="L5" s="79" t="s">
        <v>253</v>
      </c>
      <c r="M5" s="46" t="s">
        <v>235</v>
      </c>
      <c r="N5" s="98">
        <v>500</v>
      </c>
      <c r="O5" s="108"/>
    </row>
    <row r="6" spans="1:15" s="14" customFormat="1" ht="93" customHeight="1">
      <c r="A6" s="39">
        <f t="shared" si="0"/>
        <v>4</v>
      </c>
      <c r="B6" s="57" t="s">
        <v>174</v>
      </c>
      <c r="C6" s="40" t="s">
        <v>37</v>
      </c>
      <c r="D6" s="75" t="s">
        <v>172</v>
      </c>
      <c r="E6" s="40">
        <v>0</v>
      </c>
      <c r="F6" s="40" t="s">
        <v>35</v>
      </c>
      <c r="G6" s="41">
        <v>25747.7</v>
      </c>
      <c r="H6" s="41">
        <v>2574.7</v>
      </c>
      <c r="I6" s="41" t="s">
        <v>173</v>
      </c>
      <c r="J6" s="40" t="s">
        <v>35</v>
      </c>
      <c r="K6" s="40" t="s">
        <v>35</v>
      </c>
      <c r="L6" s="79" t="s">
        <v>240</v>
      </c>
      <c r="M6" s="46" t="s">
        <v>235</v>
      </c>
      <c r="N6" s="109">
        <v>2500</v>
      </c>
      <c r="O6" s="110"/>
    </row>
    <row r="7" spans="1:15" s="14" customFormat="1" ht="93" customHeight="1">
      <c r="A7" s="20">
        <f t="shared" si="0"/>
        <v>5</v>
      </c>
      <c r="B7" s="59" t="s">
        <v>134</v>
      </c>
      <c r="C7" s="21" t="s">
        <v>190</v>
      </c>
      <c r="D7" s="21" t="s">
        <v>135</v>
      </c>
      <c r="E7" s="21">
        <v>0</v>
      </c>
      <c r="F7" s="21" t="s">
        <v>191</v>
      </c>
      <c r="G7" s="22">
        <v>7018</v>
      </c>
      <c r="H7" s="22">
        <v>5000</v>
      </c>
      <c r="I7" s="22" t="s">
        <v>43</v>
      </c>
      <c r="J7" s="21" t="s">
        <v>43</v>
      </c>
      <c r="K7" s="21" t="s">
        <v>43</v>
      </c>
      <c r="L7" s="80" t="s">
        <v>192</v>
      </c>
      <c r="M7" s="73" t="s">
        <v>222</v>
      </c>
      <c r="N7" s="111">
        <v>0</v>
      </c>
      <c r="O7" s="112"/>
    </row>
    <row r="8" spans="1:15" s="14" customFormat="1" ht="93" customHeight="1">
      <c r="A8" s="20">
        <f t="shared" si="0"/>
        <v>6</v>
      </c>
      <c r="B8" s="59" t="s">
        <v>164</v>
      </c>
      <c r="C8" s="21" t="s">
        <v>34</v>
      </c>
      <c r="D8" s="21" t="s">
        <v>165</v>
      </c>
      <c r="E8" s="21">
        <v>0</v>
      </c>
      <c r="F8" s="21" t="s">
        <v>35</v>
      </c>
      <c r="G8" s="22">
        <v>1171.176</v>
      </c>
      <c r="H8" s="22">
        <v>936.9418</v>
      </c>
      <c r="I8" s="22" t="s">
        <v>43</v>
      </c>
      <c r="J8" s="21" t="s">
        <v>35</v>
      </c>
      <c r="K8" s="21" t="s">
        <v>35</v>
      </c>
      <c r="L8" s="80" t="s">
        <v>193</v>
      </c>
      <c r="M8" s="73" t="s">
        <v>235</v>
      </c>
      <c r="N8" s="113">
        <v>900</v>
      </c>
      <c r="O8" s="114"/>
    </row>
    <row r="9" spans="1:15" s="14" customFormat="1" ht="93.75" customHeight="1">
      <c r="A9" s="6">
        <f t="shared" si="0"/>
        <v>7</v>
      </c>
      <c r="B9" s="58" t="s">
        <v>162</v>
      </c>
      <c r="C9" s="18" t="s">
        <v>37</v>
      </c>
      <c r="D9" s="18" t="s">
        <v>163</v>
      </c>
      <c r="E9" s="18">
        <v>0</v>
      </c>
      <c r="F9" s="18" t="s">
        <v>35</v>
      </c>
      <c r="G9" s="19">
        <v>1800</v>
      </c>
      <c r="H9" s="19">
        <v>1440</v>
      </c>
      <c r="I9" s="19" t="s">
        <v>43</v>
      </c>
      <c r="J9" s="18" t="s">
        <v>43</v>
      </c>
      <c r="K9" s="18" t="s">
        <v>35</v>
      </c>
      <c r="L9" s="81" t="s">
        <v>254</v>
      </c>
      <c r="M9" s="74" t="s">
        <v>223</v>
      </c>
      <c r="N9" s="115">
        <v>0</v>
      </c>
      <c r="O9" s="116"/>
    </row>
    <row r="10" spans="1:43" s="3" customFormat="1" ht="39.75" customHeight="1">
      <c r="A10" s="104" t="s">
        <v>9</v>
      </c>
      <c r="B10" s="105"/>
      <c r="C10" s="8"/>
      <c r="D10" s="8"/>
      <c r="E10" s="8"/>
      <c r="F10" s="8"/>
      <c r="G10" s="9">
        <f>SUM(G2:G9)</f>
        <v>75277.266</v>
      </c>
      <c r="H10" s="9">
        <f>SUM(H2:H9)</f>
        <v>17451.6418</v>
      </c>
      <c r="I10" s="8"/>
      <c r="J10" s="8"/>
      <c r="K10" s="8"/>
      <c r="L10" s="29"/>
      <c r="M10" s="10"/>
      <c r="N10" s="106">
        <v>3900</v>
      </c>
      <c r="O10" s="10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14" ht="15" customHeight="1">
      <c r="A11" s="15" t="s">
        <v>10</v>
      </c>
      <c r="B11" s="16"/>
      <c r="C11" s="17"/>
      <c r="D11" s="12"/>
      <c r="E11" s="13"/>
      <c r="F11" s="13"/>
      <c r="G11" s="13"/>
      <c r="H11" s="13"/>
      <c r="I11" s="13"/>
      <c r="J11" s="2"/>
      <c r="K11" s="2"/>
      <c r="L11" s="4"/>
      <c r="M11" s="2"/>
      <c r="N11" s="2"/>
    </row>
    <row r="12" spans="1:14" ht="15" customHeight="1">
      <c r="A12" s="27" t="s">
        <v>11</v>
      </c>
      <c r="B12" s="27"/>
      <c r="C12" s="28"/>
      <c r="D12" s="12"/>
      <c r="E12" s="13"/>
      <c r="F12" s="13"/>
      <c r="G12" s="13"/>
      <c r="H12" s="13"/>
      <c r="I12" s="13"/>
      <c r="J12" s="2"/>
      <c r="K12" s="2"/>
      <c r="L12" s="4"/>
      <c r="M12" s="2"/>
      <c r="N12" s="2"/>
    </row>
    <row r="13" spans="1:4" ht="15" customHeight="1">
      <c r="A13" s="23" t="s">
        <v>51</v>
      </c>
      <c r="B13" s="23"/>
      <c r="C13" s="24"/>
      <c r="D13" s="24"/>
    </row>
    <row r="14" spans="1:4" ht="15" customHeight="1">
      <c r="A14" s="32" t="s">
        <v>28</v>
      </c>
      <c r="B14" s="33"/>
      <c r="C14" s="12"/>
      <c r="D14" s="12"/>
    </row>
    <row r="15" spans="1:4" ht="15" customHeight="1">
      <c r="A15" s="12" t="s">
        <v>20</v>
      </c>
      <c r="B15" s="12"/>
      <c r="C15" s="12"/>
      <c r="D15" s="12"/>
    </row>
    <row r="16" spans="1:4" ht="15" customHeight="1">
      <c r="A16" s="12" t="s">
        <v>21</v>
      </c>
      <c r="B16" s="12"/>
      <c r="C16" s="12"/>
      <c r="D16" s="12"/>
    </row>
    <row r="17" spans="1:4" ht="15" customHeight="1">
      <c r="A17" s="12" t="s">
        <v>25</v>
      </c>
      <c r="B17" s="12"/>
      <c r="C17" s="12"/>
      <c r="D17" s="12"/>
    </row>
    <row r="18" spans="1:4" ht="15" customHeight="1">
      <c r="A18" s="12" t="s">
        <v>23</v>
      </c>
      <c r="B18" s="4"/>
      <c r="C18" s="14"/>
      <c r="D18" s="4"/>
    </row>
    <row r="19" spans="1:4" ht="15" customHeight="1">
      <c r="A19" s="12" t="s">
        <v>24</v>
      </c>
      <c r="B19" s="14"/>
      <c r="C19" s="14"/>
      <c r="D19" s="14"/>
    </row>
    <row r="20" spans="1:4" ht="15" customHeight="1">
      <c r="A20" s="12" t="s">
        <v>26</v>
      </c>
      <c r="B20" s="14"/>
      <c r="C20" s="14"/>
      <c r="D20" s="14"/>
    </row>
    <row r="21" spans="1:4" ht="15" customHeight="1">
      <c r="A21" s="12" t="s">
        <v>22</v>
      </c>
      <c r="B21" s="14"/>
      <c r="C21" s="14"/>
      <c r="D21" s="14"/>
    </row>
    <row r="22" spans="1:4" ht="12.75">
      <c r="A22" s="12" t="s">
        <v>27</v>
      </c>
      <c r="B22" s="14"/>
      <c r="C22" s="14"/>
      <c r="D22" s="14"/>
    </row>
    <row r="23" spans="1:4" ht="12.75">
      <c r="A23" s="12"/>
      <c r="B23" s="4"/>
      <c r="C23" s="14"/>
      <c r="D23" s="4"/>
    </row>
    <row r="24" spans="1:4" ht="12.75">
      <c r="A24" s="12"/>
      <c r="B24" s="14"/>
      <c r="C24" s="14"/>
      <c r="D24" s="14"/>
    </row>
    <row r="25" spans="1:4" ht="12.75">
      <c r="A25" s="12"/>
      <c r="B25" s="14"/>
      <c r="C25" s="14"/>
      <c r="D25" s="14"/>
    </row>
    <row r="26" spans="1:4" ht="12.75">
      <c r="A26" s="12"/>
      <c r="B26" s="14"/>
      <c r="C26" s="14"/>
      <c r="D26" s="14"/>
    </row>
    <row r="27" spans="1:4" ht="12.75">
      <c r="A27" s="12"/>
      <c r="B27" s="14"/>
      <c r="C27" s="14"/>
      <c r="D27" s="14"/>
    </row>
  </sheetData>
  <sheetProtection/>
  <mergeCells count="10">
    <mergeCell ref="A10:B10"/>
    <mergeCell ref="N2:O2"/>
    <mergeCell ref="N10:O10"/>
    <mergeCell ref="N3:O3"/>
    <mergeCell ref="N4:O4"/>
    <mergeCell ref="N5:O5"/>
    <mergeCell ref="N6:O6"/>
    <mergeCell ref="N7:O7"/>
    <mergeCell ref="N8:O8"/>
    <mergeCell ref="N9:O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  <headerFooter alignWithMargins="0">
    <oddFooter>&amp;LZastupitelstvo Olomouckého kraje 11. 04. 2014  
30.  – Poskytnutí dotace z Fondu na podporu výstavby a obnovy vodohospodářské infrastruktury na 
          území Olomouckého kraje  
Příloha č. 1 - Opatření č. 2&amp;R&amp;P  (celkem 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Němečková Jana Ing.</dc:creator>
  <cp:keywords/>
  <dc:description/>
  <cp:lastModifiedBy>Veselský Josef</cp:lastModifiedBy>
  <cp:lastPrinted>2014-04-04T04:55:04Z</cp:lastPrinted>
  <dcterms:created xsi:type="dcterms:W3CDTF">2010-03-19T13:46:32Z</dcterms:created>
  <dcterms:modified xsi:type="dcterms:W3CDTF">2014-04-04T05:01:18Z</dcterms:modified>
  <cp:category/>
  <cp:version/>
  <cp:contentType/>
  <cp:contentStatus/>
</cp:coreProperties>
</file>