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110" windowHeight="12000"/>
  </bookViews>
  <sheets>
    <sheet name="Rozpočet účelových dotací 2014" sheetId="1" r:id="rId1"/>
  </sheets>
  <calcPr calcId="145621"/>
</workbook>
</file>

<file path=xl/calcChain.xml><?xml version="1.0" encoding="utf-8"?>
<calcChain xmlns="http://schemas.openxmlformats.org/spreadsheetml/2006/main">
  <c r="B320" i="1" l="1"/>
  <c r="B317" i="1"/>
  <c r="B308" i="1"/>
  <c r="B292" i="1"/>
  <c r="B289" i="1"/>
  <c r="B273" i="1"/>
  <c r="B234" i="1"/>
  <c r="B206" i="1"/>
  <c r="B181" i="1"/>
  <c r="B159" i="1"/>
  <c r="B156" i="1"/>
  <c r="B140" i="1"/>
  <c r="B103" i="1"/>
  <c r="B100" i="1"/>
  <c r="B89" i="1"/>
  <c r="B47" i="1"/>
  <c r="B254" i="1" l="1"/>
  <c r="B256" i="1" s="1"/>
  <c r="B214" i="1"/>
  <c r="B204" i="1" l="1"/>
  <c r="B173" i="1"/>
  <c r="B153" i="1"/>
  <c r="B135" i="1" l="1"/>
  <c r="B137" i="1" s="1"/>
  <c r="B75" i="1" l="1"/>
  <c r="B61" i="1" l="1"/>
  <c r="B26" i="1"/>
  <c r="B97" i="1" l="1"/>
  <c r="B147" i="1" l="1"/>
  <c r="B84" i="1" l="1"/>
  <c r="B86" i="1" s="1"/>
  <c r="B77" i="1"/>
  <c r="B63" i="1"/>
  <c r="B45" i="1"/>
  <c r="B40" i="1"/>
  <c r="B35" i="1"/>
  <c r="B28" i="1"/>
  <c r="B126" i="1" l="1"/>
  <c r="B128" i="1" s="1"/>
  <c r="B314" i="1" l="1"/>
  <c r="B305" i="1"/>
  <c r="B299" i="1"/>
  <c r="B287" i="1"/>
  <c r="B280" i="1"/>
  <c r="B271" i="1"/>
  <c r="B263" i="1"/>
  <c r="B232" i="1"/>
  <c r="B226" i="1"/>
  <c r="B220" i="1"/>
  <c r="B178" i="1"/>
  <c r="B117" i="1"/>
  <c r="B119" i="1" s="1"/>
</calcChain>
</file>

<file path=xl/sharedStrings.xml><?xml version="1.0" encoding="utf-8"?>
<sst xmlns="http://schemas.openxmlformats.org/spreadsheetml/2006/main" count="281" uniqueCount="116">
  <si>
    <t>Název školy</t>
  </si>
  <si>
    <t>Celkem školy a školská zařízení zřizovaná Olomouckým krajem</t>
  </si>
  <si>
    <t>Krajské školy</t>
  </si>
  <si>
    <t>Soukromé školy</t>
  </si>
  <si>
    <t>Celkem</t>
  </si>
  <si>
    <t>Celkem soukromé školy Olomouckého kraje</t>
  </si>
  <si>
    <t>Waldorfská ZŠ a MŠ Olomouc s.r.o., Kosinova 3</t>
  </si>
  <si>
    <t>Obecní školy</t>
  </si>
  <si>
    <t>Celkem obecní školství Olomouckého kraje</t>
  </si>
  <si>
    <t>Celkem školy a školská zařízení v Olomouckém kraji</t>
  </si>
  <si>
    <t>Okres Jeseník</t>
  </si>
  <si>
    <t>Obec s rozšířenou působností: Jeseník</t>
  </si>
  <si>
    <t>ZŠ a MŠ Bělá pod Pradědem</t>
  </si>
  <si>
    <t>ZŠ a MŠ Bernartice</t>
  </si>
  <si>
    <t>Základní škola Česká Ves</t>
  </si>
  <si>
    <t>Základní škola Javorník, Školní 72</t>
  </si>
  <si>
    <t>ZŠ a MŠ Kobylá nad Vidnavkou</t>
  </si>
  <si>
    <t>Základní škola Mikulovice, Hlavní 346</t>
  </si>
  <si>
    <t>Základní škola Vápenná</t>
  </si>
  <si>
    <t>Základní škola Vidnava</t>
  </si>
  <si>
    <t>Základní škola Zlaté Hory</t>
  </si>
  <si>
    <t>Celkem Jeseník</t>
  </si>
  <si>
    <t>Celkem okres Jeseník</t>
  </si>
  <si>
    <t>Okres Olomouc</t>
  </si>
  <si>
    <t>Obec s rozšířenou působností: Litovel</t>
  </si>
  <si>
    <t>Základní škola Litovel, Jungmannova 655</t>
  </si>
  <si>
    <t>Celkem Litovel</t>
  </si>
  <si>
    <t>Obec s rozšířenou působností: Olomouc</t>
  </si>
  <si>
    <t>ZŠ a MŠ Olomouc, Nedvědova 17</t>
  </si>
  <si>
    <t>ZŠ a MŠ Těšetice</t>
  </si>
  <si>
    <t>Celkem Olomouc</t>
  </si>
  <si>
    <t>Obec s rozšířenou působností: Šternberk</t>
  </si>
  <si>
    <t>Základní škola Moravský Beroun, Opavská 128</t>
  </si>
  <si>
    <t>Základní škola Šternberk, nám. Svobody 3</t>
  </si>
  <si>
    <t>Celkem Šternberk</t>
  </si>
  <si>
    <t>Obec s rozšířenou působností: Uničov</t>
  </si>
  <si>
    <t>ZŠ a MŠ Újezd</t>
  </si>
  <si>
    <t>Základní škola Uničov, J. Haška 211</t>
  </si>
  <si>
    <t>Základní škola Uničov, Pionýrů 685</t>
  </si>
  <si>
    <t>Celkem Uničov</t>
  </si>
  <si>
    <t>Celkem okres Olomouc</t>
  </si>
  <si>
    <t>Okres Prostějov</t>
  </si>
  <si>
    <t>Obec s rozšířenou působností: Prostějov</t>
  </si>
  <si>
    <t>Mateřská škola Dobromilice</t>
  </si>
  <si>
    <t>Základní škola Dobromilice</t>
  </si>
  <si>
    <t>Mateřská škola Hrubčice</t>
  </si>
  <si>
    <t>Základní škola Hrubčice</t>
  </si>
  <si>
    <t>Základní škola Klenovice na Hané</t>
  </si>
  <si>
    <t xml:space="preserve">ZŠ a MŠ Kostelec na Hané </t>
  </si>
  <si>
    <t>Základní škola Němčice nad Hanou, Tyršova 360</t>
  </si>
  <si>
    <t>ZŠ a MŠ Pěnčín</t>
  </si>
  <si>
    <t>ZŠ a MŠ Prostějov, Kollárova ul. 4</t>
  </si>
  <si>
    <t>ZŠ a MŠ Přemyslovice</t>
  </si>
  <si>
    <t>Základní škola Zdeny Kaprálové a MŠ Vrbátky</t>
  </si>
  <si>
    <t>Celkem Prostějov</t>
  </si>
  <si>
    <t>Celkem okres Prostějov</t>
  </si>
  <si>
    <t>Okres Přerov</t>
  </si>
  <si>
    <t>Obec s rozšířenou působností: Hranice</t>
  </si>
  <si>
    <t>Základní škola Hranice, Struhlovsko 1795</t>
  </si>
  <si>
    <t>Celkem Hranice</t>
  </si>
  <si>
    <t>Obec s rozšířenou působností: Přerov</t>
  </si>
  <si>
    <t>Základní škola Kojetín, Svatopluka Čecha 586</t>
  </si>
  <si>
    <t>ZŠ a MŠ Měrovice nad Hanou</t>
  </si>
  <si>
    <t>Mateřská škola Přerov, Komenského 25</t>
  </si>
  <si>
    <t>Základní škola Přerov, B. Němcové 16</t>
  </si>
  <si>
    <t>Celkem Přerov</t>
  </si>
  <si>
    <t>Celkem okres Přerov</t>
  </si>
  <si>
    <t>Okres Šumperk</t>
  </si>
  <si>
    <t>Obec s rozšířenou působností: Mohelnice</t>
  </si>
  <si>
    <t>Základní škola Mohelnice, Vodní 27</t>
  </si>
  <si>
    <t>Celkem Mohelnice</t>
  </si>
  <si>
    <t>Obec s rozšířenou působností: Šumperk</t>
  </si>
  <si>
    <t>ZŠ a MŠ Olšany</t>
  </si>
  <si>
    <t>ZŠ a MŠ Staré Město, Nádražní 77</t>
  </si>
  <si>
    <t>Základní škola Šumperk, Sluneční 38</t>
  </si>
  <si>
    <t>Celkem Šumperk</t>
  </si>
  <si>
    <t>Celkem okres Šumperk</t>
  </si>
  <si>
    <t>ÚZ 33 457</t>
  </si>
  <si>
    <t>Základní škola a Mateřská škola Hranice, Nová 1820</t>
  </si>
  <si>
    <t>Střední škola a Základní škola Lipník nad Bečvou, Osecká 301</t>
  </si>
  <si>
    <t>Základní škola Jeseník, Fučíkova 312</t>
  </si>
  <si>
    <t>Dotace na rozvojový program „Zajištění bezplatné přípravy k začlenění do základního vzdělávání dětí osob se státní příslušností jiného členského státu Evropské unie"</t>
  </si>
  <si>
    <t>ÚZ 33 435</t>
  </si>
  <si>
    <t>ÚZ 33 018</t>
  </si>
  <si>
    <t>ZŠ A MŠ Bělá pod Pradědem</t>
  </si>
  <si>
    <t>ZŠ a MŠ J. Schrotha, Lipová-lázně</t>
  </si>
  <si>
    <t>Mateřská škola Široký Brod</t>
  </si>
  <si>
    <t>Základní škola Mikulovice</t>
  </si>
  <si>
    <t>ZŠ a MŠ Supíkovice</t>
  </si>
  <si>
    <t>Mateřská škola Vlčice</t>
  </si>
  <si>
    <t>Mateřská škola Olomouc, Zeyerova 23</t>
  </si>
  <si>
    <t>Základní škola Moravský Beroun</t>
  </si>
  <si>
    <t>Mateřská škola Mikulovice</t>
  </si>
  <si>
    <t>Základní škola Němčice nad Hanou</t>
  </si>
  <si>
    <t>Základní škola Pěnčín</t>
  </si>
  <si>
    <t>Základní škola Kojetín, náměstí Míru 83</t>
  </si>
  <si>
    <t>Základní škola Senice na Hané, Žižkov 300</t>
  </si>
  <si>
    <t>Dotace na rozvojový program Na podporu škol, které realizují inkluzívní vzdělávání a vzdělávání žáků se znevýhodněním v roce 2014</t>
  </si>
  <si>
    <t>Rozpočet na rok 2014</t>
  </si>
  <si>
    <t>Mateřská škola Zlaté Hory, Nádražní 306</t>
  </si>
  <si>
    <t>Mateřská škola Žulová</t>
  </si>
  <si>
    <t>ZŠ a MŠ Laškov</t>
  </si>
  <si>
    <t xml:space="preserve">ZŠ a MŠ Přemyslovice </t>
  </si>
  <si>
    <t xml:space="preserve">Základní škola Přerov, Za mlýnem 1 </t>
  </si>
  <si>
    <t>Dotace na rozvojový program "Podpora okresních a krajských kol soutěží a přehlídek v zájmovém vzdělávání pro školní rok 2013/2014"</t>
  </si>
  <si>
    <t>ÚZ 33 166</t>
  </si>
  <si>
    <t>Středisko volného času DUHA Jeseník</t>
  </si>
  <si>
    <t>Dům dětí a mládeže Sportcentrum Prostějov, Olympijská 4</t>
  </si>
  <si>
    <t>SVČ a ZpDVPP Doris Šumperk, Komenského 9</t>
  </si>
  <si>
    <t>Dům dětí a mládeže Olomouc</t>
  </si>
  <si>
    <t>Středisko volného času ATLAS a BIOS, Přerov</t>
  </si>
  <si>
    <t>Základní umělecká škola, Hranice, Školní náměstí 35</t>
  </si>
  <si>
    <t>Dotace na rozvojový program  "Financování asistentů pedagoga pro děti, žáky a studenty se zdravotním postižením a pro děti, žáky a studenty se sociálním znevýhodněním na rok 2014 - modul B"</t>
  </si>
  <si>
    <t>Mateřská škola Brodek u Prostějova, Zámecká 348</t>
  </si>
  <si>
    <t>Základní škola Prostějov, ul. dr. Horáka 24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</si>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</sst>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4" fillId="0" borderId="0" xfId="0" applyFont="1"/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49" fontId="4" fillId="2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8" fillId="0" borderId="0" xfId="0" applyNumberFormat="1" applyFont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4" fillId="0" borderId="1" xfId="1" applyFont="1" applyFill="1" applyBorder="1" applyAlignment="1">
      <alignment vertical="center" wrapText="1"/>
    </xf>
    <xf numFmtId="49" fontId="4" fillId="3" borderId="2" xfId="0" applyNumberFormat="1" applyFont="1" applyFill="1" applyBorder="1" applyAlignment="1"/>
    <xf numFmtId="0" fontId="6" fillId="0" borderId="0" xfId="0" applyFont="1" applyAlignment="1">
      <alignment vertical="center"/>
    </xf>
    <xf numFmtId="4" fontId="5" fillId="0" borderId="0" xfId="0" applyNumberFormat="1" applyFont="1"/>
    <xf numFmtId="1" fontId="4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7" fillId="0" borderId="0" xfId="0" applyFont="1" applyFill="1" applyBorder="1"/>
    <xf numFmtId="49" fontId="4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/>
    <xf numFmtId="0" fontId="4" fillId="0" borderId="1" xfId="1" applyFont="1" applyFill="1" applyBorder="1" applyAlignment="1"/>
    <xf numFmtId="3" fontId="4" fillId="0" borderId="0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3" fontId="4" fillId="0" borderId="7" xfId="0" applyNumberFormat="1" applyFont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1" fontId="4" fillId="0" borderId="4" xfId="0" applyNumberFormat="1" applyFont="1" applyFill="1" applyBorder="1" applyAlignment="1"/>
    <xf numFmtId="0" fontId="10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wrapText="1"/>
    </xf>
    <xf numFmtId="3" fontId="4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/>
    </xf>
    <xf numFmtId="49" fontId="4" fillId="3" borderId="2" xfId="0" applyNumberFormat="1" applyFont="1" applyFill="1" applyBorder="1"/>
    <xf numFmtId="49" fontId="4" fillId="5" borderId="2" xfId="0" applyNumberFormat="1" applyFont="1" applyFill="1" applyBorder="1"/>
    <xf numFmtId="1" fontId="4" fillId="0" borderId="1" xfId="0" applyNumberFormat="1" applyFont="1" applyFill="1" applyBorder="1" applyAlignment="1"/>
    <xf numFmtId="1" fontId="4" fillId="0" borderId="1" xfId="0" applyNumberFormat="1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9" fillId="0" borderId="1" xfId="0" applyFont="1" applyFill="1" applyBorder="1"/>
    <xf numFmtId="4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/>
    <xf numFmtId="3" fontId="4" fillId="0" borderId="11" xfId="0" applyNumberFormat="1" applyFont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left"/>
    </xf>
    <xf numFmtId="1" fontId="4" fillId="0" borderId="12" xfId="0" applyNumberFormat="1" applyFont="1" applyFill="1" applyBorder="1" applyAlignment="1">
      <alignment vertical="center"/>
    </xf>
    <xf numFmtId="3" fontId="4" fillId="0" borderId="6" xfId="0" applyNumberFormat="1" applyFont="1" applyBorder="1"/>
    <xf numFmtId="3" fontId="4" fillId="0" borderId="14" xfId="0" applyNumberFormat="1" applyFont="1" applyBorder="1"/>
    <xf numFmtId="3" fontId="4" fillId="3" borderId="8" xfId="0" applyNumberFormat="1" applyFont="1" applyFill="1" applyBorder="1"/>
    <xf numFmtId="3" fontId="4" fillId="5" borderId="8" xfId="0" applyNumberFormat="1" applyFont="1" applyFill="1" applyBorder="1"/>
    <xf numFmtId="3" fontId="4" fillId="3" borderId="3" xfId="0" applyNumberFormat="1" applyFont="1" applyFill="1" applyBorder="1"/>
    <xf numFmtId="3" fontId="5" fillId="0" borderId="0" xfId="0" applyNumberFormat="1" applyFont="1"/>
    <xf numFmtId="3" fontId="4" fillId="0" borderId="15" xfId="0" applyNumberFormat="1" applyFont="1" applyBorder="1"/>
    <xf numFmtId="3" fontId="4" fillId="5" borderId="3" xfId="0" applyNumberFormat="1" applyFont="1" applyFill="1" applyBorder="1"/>
    <xf numFmtId="3" fontId="4" fillId="2" borderId="8" xfId="0" applyNumberFormat="1" applyFont="1" applyFill="1" applyBorder="1"/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/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0"/>
  <sheetViews>
    <sheetView tabSelected="1" zoomScaleNormal="100" zoomScaleSheetLayoutView="100" workbookViewId="0">
      <selection activeCell="E33" sqref="E33"/>
    </sheetView>
  </sheetViews>
  <sheetFormatPr defaultRowHeight="13.5" customHeight="1" x14ac:dyDescent="0.2"/>
  <cols>
    <col min="1" max="1" width="69.7109375" style="1" customWidth="1"/>
    <col min="2" max="2" width="16.7109375" style="1" customWidth="1"/>
    <col min="3" max="16384" width="9.140625" style="1"/>
  </cols>
  <sheetData>
    <row r="1" spans="1:2" ht="39.950000000000003" customHeight="1" x14ac:dyDescent="0.2">
      <c r="A1" s="87" t="s">
        <v>97</v>
      </c>
      <c r="B1" s="88"/>
    </row>
    <row r="2" spans="1:2" ht="15.75" customHeight="1" x14ac:dyDescent="0.2">
      <c r="A2" s="7" t="s">
        <v>83</v>
      </c>
    </row>
    <row r="3" spans="1:2" ht="13.5" customHeight="1" x14ac:dyDescent="0.2">
      <c r="A3" s="7"/>
    </row>
    <row r="4" spans="1:2" ht="13.5" customHeight="1" x14ac:dyDescent="0.2">
      <c r="A4" s="6" t="s">
        <v>7</v>
      </c>
    </row>
    <row r="6" spans="1:2" ht="13.5" customHeight="1" x14ac:dyDescent="0.2">
      <c r="A6" s="20" t="s">
        <v>10</v>
      </c>
      <c r="B6" s="4"/>
    </row>
    <row r="7" spans="1:2" ht="13.5" customHeight="1" x14ac:dyDescent="0.2">
      <c r="A7" s="21"/>
      <c r="B7" s="4"/>
    </row>
    <row r="8" spans="1:2" ht="13.5" customHeight="1" thickBot="1" x14ac:dyDescent="0.25">
      <c r="A8" s="20" t="s">
        <v>11</v>
      </c>
      <c r="B8" s="84" t="s">
        <v>115</v>
      </c>
    </row>
    <row r="9" spans="1:2" ht="30" customHeight="1" thickBot="1" x14ac:dyDescent="0.25">
      <c r="A9" s="2" t="s">
        <v>0</v>
      </c>
      <c r="B9" s="3" t="s">
        <v>98</v>
      </c>
    </row>
    <row r="10" spans="1:2" ht="13.5" customHeight="1" x14ac:dyDescent="0.2">
      <c r="A10" s="52" t="s">
        <v>84</v>
      </c>
      <c r="B10" s="72">
        <v>191921</v>
      </c>
    </row>
    <row r="11" spans="1:2" ht="13.5" customHeight="1" x14ac:dyDescent="0.2">
      <c r="A11" s="52" t="s">
        <v>13</v>
      </c>
      <c r="B11" s="72">
        <v>36834</v>
      </c>
    </row>
    <row r="12" spans="1:2" ht="13.5" customHeight="1" x14ac:dyDescent="0.2">
      <c r="A12" s="52" t="s">
        <v>14</v>
      </c>
      <c r="B12" s="72">
        <v>210338</v>
      </c>
    </row>
    <row r="13" spans="1:2" ht="13.5" customHeight="1" x14ac:dyDescent="0.2">
      <c r="A13" s="52" t="s">
        <v>15</v>
      </c>
      <c r="B13" s="72">
        <v>240387</v>
      </c>
    </row>
    <row r="14" spans="1:2" ht="13.5" customHeight="1" x14ac:dyDescent="0.2">
      <c r="A14" s="52" t="s">
        <v>16</v>
      </c>
      <c r="B14" s="72">
        <v>35186</v>
      </c>
    </row>
    <row r="15" spans="1:2" ht="13.5" customHeight="1" x14ac:dyDescent="0.2">
      <c r="A15" s="52" t="s">
        <v>85</v>
      </c>
      <c r="B15" s="72">
        <v>146364</v>
      </c>
    </row>
    <row r="16" spans="1:2" ht="13.5" customHeight="1" x14ac:dyDescent="0.2">
      <c r="A16" s="52" t="s">
        <v>86</v>
      </c>
      <c r="B16" s="72">
        <v>38772</v>
      </c>
    </row>
    <row r="17" spans="1:2" ht="13.5" customHeight="1" x14ac:dyDescent="0.2">
      <c r="A17" s="52" t="s">
        <v>92</v>
      </c>
      <c r="B17" s="72">
        <v>75605</v>
      </c>
    </row>
    <row r="18" spans="1:2" ht="13.5" customHeight="1" x14ac:dyDescent="0.2">
      <c r="A18" s="52" t="s">
        <v>87</v>
      </c>
      <c r="B18" s="72">
        <v>172535</v>
      </c>
    </row>
    <row r="19" spans="1:2" ht="13.5" customHeight="1" x14ac:dyDescent="0.2">
      <c r="A19" s="52" t="s">
        <v>88</v>
      </c>
      <c r="B19" s="72">
        <v>125524</v>
      </c>
    </row>
    <row r="20" spans="1:2" ht="13.5" customHeight="1" x14ac:dyDescent="0.2">
      <c r="A20" s="52" t="s">
        <v>18</v>
      </c>
      <c r="B20" s="72">
        <v>128917</v>
      </c>
    </row>
    <row r="21" spans="1:2" ht="13.5" customHeight="1" x14ac:dyDescent="0.2">
      <c r="A21" s="52" t="s">
        <v>19</v>
      </c>
      <c r="B21" s="72">
        <v>152180</v>
      </c>
    </row>
    <row r="22" spans="1:2" ht="13.5" customHeight="1" x14ac:dyDescent="0.2">
      <c r="A22" s="52" t="s">
        <v>89</v>
      </c>
      <c r="B22" s="72">
        <v>18416</v>
      </c>
    </row>
    <row r="23" spans="1:2" ht="13.5" customHeight="1" x14ac:dyDescent="0.2">
      <c r="A23" s="52" t="s">
        <v>99</v>
      </c>
      <c r="B23" s="72">
        <v>48466</v>
      </c>
    </row>
    <row r="24" spans="1:2" ht="13.5" customHeight="1" x14ac:dyDescent="0.2">
      <c r="A24" s="52" t="s">
        <v>20</v>
      </c>
      <c r="B24" s="72">
        <v>182229</v>
      </c>
    </row>
    <row r="25" spans="1:2" ht="13.5" customHeight="1" thickBot="1" x14ac:dyDescent="0.25">
      <c r="A25" s="52" t="s">
        <v>100</v>
      </c>
      <c r="B25" s="73">
        <v>37803</v>
      </c>
    </row>
    <row r="26" spans="1:2" ht="13.5" customHeight="1" thickBot="1" x14ac:dyDescent="0.25">
      <c r="A26" s="53" t="s">
        <v>21</v>
      </c>
      <c r="B26" s="74">
        <f>SUM(B10:B25)</f>
        <v>1841477</v>
      </c>
    </row>
    <row r="27" spans="1:2" ht="13.5" customHeight="1" thickBot="1" x14ac:dyDescent="0.25">
      <c r="A27" s="22"/>
      <c r="B27" s="14"/>
    </row>
    <row r="28" spans="1:2" ht="13.5" customHeight="1" thickBot="1" x14ac:dyDescent="0.25">
      <c r="A28" s="54" t="s">
        <v>22</v>
      </c>
      <c r="B28" s="75">
        <f>B26</f>
        <v>1841477</v>
      </c>
    </row>
    <row r="29" spans="1:2" ht="13.5" customHeight="1" x14ac:dyDescent="0.2">
      <c r="A29" s="20"/>
      <c r="B29" s="4"/>
    </row>
    <row r="30" spans="1:2" ht="13.5" customHeight="1" x14ac:dyDescent="0.2">
      <c r="A30" s="20" t="s">
        <v>23</v>
      </c>
      <c r="B30" s="4"/>
    </row>
    <row r="31" spans="1:2" ht="13.5" customHeight="1" x14ac:dyDescent="0.2">
      <c r="A31" s="22"/>
      <c r="B31" s="4"/>
    </row>
    <row r="32" spans="1:2" ht="13.5" customHeight="1" thickBot="1" x14ac:dyDescent="0.25">
      <c r="A32" s="20" t="s">
        <v>27</v>
      </c>
      <c r="B32" s="84" t="s">
        <v>115</v>
      </c>
    </row>
    <row r="33" spans="1:2" ht="30" customHeight="1" thickBot="1" x14ac:dyDescent="0.25">
      <c r="A33" s="2" t="s">
        <v>0</v>
      </c>
      <c r="B33" s="3" t="s">
        <v>98</v>
      </c>
    </row>
    <row r="34" spans="1:2" ht="13.5" customHeight="1" thickBot="1" x14ac:dyDescent="0.25">
      <c r="A34" s="23" t="s">
        <v>90</v>
      </c>
      <c r="B34" s="72">
        <v>56219</v>
      </c>
    </row>
    <row r="35" spans="1:2" ht="13.5" customHeight="1" thickBot="1" x14ac:dyDescent="0.25">
      <c r="A35" s="53" t="s">
        <v>30</v>
      </c>
      <c r="B35" s="76">
        <f>SUM(B34:B34)</f>
        <v>56219</v>
      </c>
    </row>
    <row r="36" spans="1:2" ht="13.5" customHeight="1" x14ac:dyDescent="0.2">
      <c r="A36" s="22"/>
      <c r="B36" s="4"/>
    </row>
    <row r="37" spans="1:2" ht="13.5" customHeight="1" thickBot="1" x14ac:dyDescent="0.25">
      <c r="A37" s="20" t="s">
        <v>31</v>
      </c>
      <c r="B37" s="84" t="s">
        <v>115</v>
      </c>
    </row>
    <row r="38" spans="1:2" ht="30" customHeight="1" thickBot="1" x14ac:dyDescent="0.25">
      <c r="A38" s="2" t="s">
        <v>0</v>
      </c>
      <c r="B38" s="3" t="s">
        <v>98</v>
      </c>
    </row>
    <row r="39" spans="1:2" ht="13.5" customHeight="1" thickBot="1" x14ac:dyDescent="0.25">
      <c r="A39" s="23" t="s">
        <v>91</v>
      </c>
      <c r="B39" s="72">
        <v>141421</v>
      </c>
    </row>
    <row r="40" spans="1:2" ht="13.5" customHeight="1" thickBot="1" x14ac:dyDescent="0.25">
      <c r="A40" s="53" t="s">
        <v>34</v>
      </c>
      <c r="B40" s="76">
        <f>SUM(B39:B39)</f>
        <v>141421</v>
      </c>
    </row>
    <row r="41" spans="1:2" ht="13.5" customHeight="1" x14ac:dyDescent="0.2">
      <c r="A41" s="22"/>
      <c r="B41" s="4"/>
    </row>
    <row r="42" spans="1:2" ht="13.5" customHeight="1" thickBot="1" x14ac:dyDescent="0.25">
      <c r="A42" s="20" t="s">
        <v>35</v>
      </c>
      <c r="B42" s="84" t="s">
        <v>115</v>
      </c>
    </row>
    <row r="43" spans="1:2" ht="30" customHeight="1" thickBot="1" x14ac:dyDescent="0.25">
      <c r="A43" s="2" t="s">
        <v>0</v>
      </c>
      <c r="B43" s="3" t="s">
        <v>98</v>
      </c>
    </row>
    <row r="44" spans="1:2" ht="13.5" customHeight="1" thickBot="1" x14ac:dyDescent="0.25">
      <c r="A44" s="55" t="s">
        <v>36</v>
      </c>
      <c r="B44" s="72">
        <v>159838</v>
      </c>
    </row>
    <row r="45" spans="1:2" ht="13.5" customHeight="1" thickBot="1" x14ac:dyDescent="0.25">
      <c r="A45" s="53" t="s">
        <v>39</v>
      </c>
      <c r="B45" s="76">
        <f>SUM(B44:B44)</f>
        <v>159838</v>
      </c>
    </row>
    <row r="46" spans="1:2" ht="13.5" customHeight="1" thickBot="1" x14ac:dyDescent="0.25">
      <c r="A46" s="22"/>
      <c r="B46" s="77"/>
    </row>
    <row r="47" spans="1:2" ht="13.5" customHeight="1" thickBot="1" x14ac:dyDescent="0.25">
      <c r="A47" s="54" t="s">
        <v>40</v>
      </c>
      <c r="B47" s="75">
        <f>B45+B40+B35</f>
        <v>357478</v>
      </c>
    </row>
    <row r="48" spans="1:2" ht="13.5" customHeight="1" x14ac:dyDescent="0.2">
      <c r="A48" s="22"/>
      <c r="B48" s="4"/>
    </row>
    <row r="49" spans="1:2" ht="13.5" customHeight="1" x14ac:dyDescent="0.2">
      <c r="A49" s="20" t="s">
        <v>41</v>
      </c>
      <c r="B49" s="4"/>
    </row>
    <row r="50" spans="1:2" ht="13.5" customHeight="1" x14ac:dyDescent="0.2">
      <c r="A50" s="22"/>
      <c r="B50" s="4"/>
    </row>
    <row r="51" spans="1:2" ht="13.5" customHeight="1" thickBot="1" x14ac:dyDescent="0.25">
      <c r="A51" s="20" t="s">
        <v>42</v>
      </c>
      <c r="B51" s="84" t="s">
        <v>115</v>
      </c>
    </row>
    <row r="52" spans="1:2" ht="30" customHeight="1" thickBot="1" x14ac:dyDescent="0.25">
      <c r="A52" s="2" t="s">
        <v>0</v>
      </c>
      <c r="B52" s="3" t="s">
        <v>98</v>
      </c>
    </row>
    <row r="53" spans="1:2" ht="13.5" customHeight="1" x14ac:dyDescent="0.2">
      <c r="A53" s="56" t="s">
        <v>43</v>
      </c>
      <c r="B53" s="72">
        <v>29079</v>
      </c>
    </row>
    <row r="54" spans="1:2" ht="13.5" customHeight="1" x14ac:dyDescent="0.2">
      <c r="A54" s="56" t="s">
        <v>44</v>
      </c>
      <c r="B54" s="72">
        <v>35864</v>
      </c>
    </row>
    <row r="55" spans="1:2" ht="13.5" customHeight="1" x14ac:dyDescent="0.2">
      <c r="A55" s="57" t="s">
        <v>45</v>
      </c>
      <c r="B55" s="72">
        <v>28109</v>
      </c>
    </row>
    <row r="56" spans="1:2" ht="13.5" customHeight="1" x14ac:dyDescent="0.2">
      <c r="A56" s="57" t="s">
        <v>46</v>
      </c>
      <c r="B56" s="72">
        <v>31987</v>
      </c>
    </row>
    <row r="57" spans="1:2" ht="13.5" customHeight="1" x14ac:dyDescent="0.2">
      <c r="A57" s="56" t="s">
        <v>101</v>
      </c>
      <c r="B57" s="72">
        <v>24233</v>
      </c>
    </row>
    <row r="58" spans="1:2" ht="13.5" customHeight="1" x14ac:dyDescent="0.2">
      <c r="A58" s="57" t="s">
        <v>93</v>
      </c>
      <c r="B58" s="72">
        <v>193860</v>
      </c>
    </row>
    <row r="59" spans="1:2" ht="13.5" customHeight="1" x14ac:dyDescent="0.2">
      <c r="A59" s="57" t="s">
        <v>94</v>
      </c>
      <c r="B59" s="72">
        <v>23264</v>
      </c>
    </row>
    <row r="60" spans="1:2" ht="13.5" customHeight="1" thickBot="1" x14ac:dyDescent="0.25">
      <c r="A60" s="56" t="s">
        <v>102</v>
      </c>
      <c r="B60" s="78">
        <v>96930</v>
      </c>
    </row>
    <row r="61" spans="1:2" ht="13.5" customHeight="1" thickBot="1" x14ac:dyDescent="0.25">
      <c r="A61" s="53" t="s">
        <v>54</v>
      </c>
      <c r="B61" s="76">
        <f>SUM(B53:B60)</f>
        <v>463326</v>
      </c>
    </row>
    <row r="62" spans="1:2" ht="13.5" customHeight="1" thickBot="1" x14ac:dyDescent="0.25">
      <c r="A62" s="22"/>
      <c r="B62" s="77"/>
    </row>
    <row r="63" spans="1:2" ht="13.5" customHeight="1" thickBot="1" x14ac:dyDescent="0.25">
      <c r="A63" s="54" t="s">
        <v>55</v>
      </c>
      <c r="B63" s="79">
        <f>B61</f>
        <v>463326</v>
      </c>
    </row>
    <row r="64" spans="1:2" ht="13.5" customHeight="1" x14ac:dyDescent="0.2">
      <c r="A64" s="20"/>
      <c r="B64" s="24"/>
    </row>
    <row r="65" spans="1:2" ht="13.5" customHeight="1" x14ac:dyDescent="0.2">
      <c r="A65" s="20" t="s">
        <v>56</v>
      </c>
      <c r="B65" s="4"/>
    </row>
    <row r="66" spans="1:2" ht="13.5" customHeight="1" x14ac:dyDescent="0.2">
      <c r="A66" s="22"/>
      <c r="B66" s="4"/>
    </row>
    <row r="67" spans="1:2" ht="13.5" customHeight="1" thickBot="1" x14ac:dyDescent="0.25">
      <c r="A67" s="20" t="s">
        <v>60</v>
      </c>
      <c r="B67" s="84" t="s">
        <v>115</v>
      </c>
    </row>
    <row r="68" spans="1:2" ht="30" customHeight="1" thickBot="1" x14ac:dyDescent="0.25">
      <c r="A68" s="2" t="s">
        <v>0</v>
      </c>
      <c r="B68" s="3" t="s">
        <v>98</v>
      </c>
    </row>
    <row r="69" spans="1:2" ht="13.5" customHeight="1" x14ac:dyDescent="0.2">
      <c r="A69" s="58" t="s">
        <v>61</v>
      </c>
      <c r="B69" s="72">
        <v>119126</v>
      </c>
    </row>
    <row r="70" spans="1:2" ht="13.5" customHeight="1" x14ac:dyDescent="0.2">
      <c r="A70" s="58" t="s">
        <v>95</v>
      </c>
      <c r="B70" s="72">
        <v>264619</v>
      </c>
    </row>
    <row r="71" spans="1:2" ht="13.5" customHeight="1" x14ac:dyDescent="0.2">
      <c r="A71" s="58" t="s">
        <v>62</v>
      </c>
      <c r="B71" s="72">
        <v>56802</v>
      </c>
    </row>
    <row r="72" spans="1:2" ht="13.5" customHeight="1" x14ac:dyDescent="0.2">
      <c r="A72" s="58" t="s">
        <v>63</v>
      </c>
      <c r="B72" s="72">
        <v>58158</v>
      </c>
    </row>
    <row r="73" spans="1:2" ht="13.5" customHeight="1" x14ac:dyDescent="0.2">
      <c r="A73" s="59" t="s">
        <v>64</v>
      </c>
      <c r="B73" s="72">
        <v>142487</v>
      </c>
    </row>
    <row r="74" spans="1:2" ht="13.5" customHeight="1" thickBot="1" x14ac:dyDescent="0.25">
      <c r="A74" s="59" t="s">
        <v>103</v>
      </c>
      <c r="B74" s="78">
        <v>239417</v>
      </c>
    </row>
    <row r="75" spans="1:2" ht="13.5" customHeight="1" thickBot="1" x14ac:dyDescent="0.25">
      <c r="A75" s="53" t="s">
        <v>65</v>
      </c>
      <c r="B75" s="76">
        <f>SUM(B69:B74)</f>
        <v>880609</v>
      </c>
    </row>
    <row r="76" spans="1:2" ht="13.5" customHeight="1" thickBot="1" x14ac:dyDescent="0.25">
      <c r="A76" s="22"/>
      <c r="B76" s="77"/>
    </row>
    <row r="77" spans="1:2" ht="13.5" customHeight="1" thickBot="1" x14ac:dyDescent="0.25">
      <c r="A77" s="54" t="s">
        <v>66</v>
      </c>
      <c r="B77" s="79">
        <f>B75</f>
        <v>880609</v>
      </c>
    </row>
    <row r="78" spans="1:2" ht="13.5" customHeight="1" x14ac:dyDescent="0.2">
      <c r="A78" s="20"/>
      <c r="B78" s="24"/>
    </row>
    <row r="79" spans="1:2" ht="13.5" customHeight="1" x14ac:dyDescent="0.2">
      <c r="A79" s="20" t="s">
        <v>67</v>
      </c>
      <c r="B79" s="4"/>
    </row>
    <row r="80" spans="1:2" ht="13.5" customHeight="1" x14ac:dyDescent="0.2">
      <c r="A80" s="22"/>
      <c r="B80" s="4"/>
    </row>
    <row r="81" spans="1:2" ht="13.5" customHeight="1" thickBot="1" x14ac:dyDescent="0.25">
      <c r="A81" s="20" t="s">
        <v>71</v>
      </c>
      <c r="B81" s="84" t="s">
        <v>115</v>
      </c>
    </row>
    <row r="82" spans="1:2" ht="30" customHeight="1" thickBot="1" x14ac:dyDescent="0.25">
      <c r="A82" s="2" t="s">
        <v>0</v>
      </c>
      <c r="B82" s="3" t="s">
        <v>98</v>
      </c>
    </row>
    <row r="83" spans="1:2" ht="13.5" customHeight="1" thickBot="1" x14ac:dyDescent="0.25">
      <c r="A83" s="52" t="s">
        <v>74</v>
      </c>
      <c r="B83" s="72">
        <v>236509</v>
      </c>
    </row>
    <row r="84" spans="1:2" ht="13.5" customHeight="1" thickBot="1" x14ac:dyDescent="0.25">
      <c r="A84" s="53" t="s">
        <v>75</v>
      </c>
      <c r="B84" s="76">
        <f>SUM(B83:B83)</f>
        <v>236509</v>
      </c>
    </row>
    <row r="85" spans="1:2" ht="13.5" customHeight="1" thickBot="1" x14ac:dyDescent="0.25">
      <c r="A85" s="22"/>
      <c r="B85" s="77"/>
    </row>
    <row r="86" spans="1:2" ht="13.5" customHeight="1" thickBot="1" x14ac:dyDescent="0.25">
      <c r="A86" s="54" t="s">
        <v>76</v>
      </c>
      <c r="B86" s="79">
        <f>B84</f>
        <v>236509</v>
      </c>
    </row>
    <row r="87" spans="1:2" ht="13.5" customHeight="1" x14ac:dyDescent="0.2">
      <c r="A87" s="22"/>
      <c r="B87" s="77"/>
    </row>
    <row r="88" spans="1:2" ht="13.5" customHeight="1" thickBot="1" x14ac:dyDescent="0.25">
      <c r="A88" s="22"/>
      <c r="B88" s="77"/>
    </row>
    <row r="89" spans="1:2" ht="13.5" customHeight="1" thickBot="1" x14ac:dyDescent="0.25">
      <c r="A89" s="17" t="s">
        <v>8</v>
      </c>
      <c r="B89" s="80">
        <f>B28+B47+B63+B77+B86</f>
        <v>3779399</v>
      </c>
    </row>
    <row r="90" spans="1:2" ht="13.5" customHeight="1" x14ac:dyDescent="0.2">
      <c r="A90" s="35"/>
      <c r="B90" s="35"/>
    </row>
    <row r="91" spans="1:2" ht="13.5" customHeight="1" x14ac:dyDescent="0.2">
      <c r="A91" s="35"/>
      <c r="B91" s="35"/>
    </row>
    <row r="92" spans="1:2" ht="13.5" customHeight="1" x14ac:dyDescent="0.2">
      <c r="A92" s="6" t="s">
        <v>2</v>
      </c>
    </row>
    <row r="93" spans="1:2" ht="13.5" customHeight="1" x14ac:dyDescent="0.2">
      <c r="A93" s="6"/>
    </row>
    <row r="94" spans="1:2" ht="13.5" customHeight="1" thickBot="1" x14ac:dyDescent="0.25">
      <c r="A94" s="28" t="s">
        <v>56</v>
      </c>
      <c r="B94" s="84" t="s">
        <v>115</v>
      </c>
    </row>
    <row r="95" spans="1:2" ht="30" customHeight="1" thickBot="1" x14ac:dyDescent="0.25">
      <c r="A95" s="2" t="s">
        <v>0</v>
      </c>
      <c r="B95" s="3" t="s">
        <v>98</v>
      </c>
    </row>
    <row r="96" spans="1:2" ht="12.75" customHeight="1" thickBot="1" x14ac:dyDescent="0.25">
      <c r="A96" s="61" t="s">
        <v>79</v>
      </c>
      <c r="B96" s="81">
        <v>9693</v>
      </c>
    </row>
    <row r="97" spans="1:2" ht="13.5" customHeight="1" thickBot="1" x14ac:dyDescent="0.25">
      <c r="A97" s="53" t="s">
        <v>66</v>
      </c>
      <c r="B97" s="76">
        <f>SUM(B96:B96)</f>
        <v>9693</v>
      </c>
    </row>
    <row r="98" spans="1:2" ht="13.5" customHeight="1" x14ac:dyDescent="0.2">
      <c r="A98" s="20"/>
      <c r="B98" s="24"/>
    </row>
    <row r="99" spans="1:2" ht="13.5" customHeight="1" thickBot="1" x14ac:dyDescent="0.25">
      <c r="B99" s="82"/>
    </row>
    <row r="100" spans="1:2" ht="12.75" customHeight="1" thickBot="1" x14ac:dyDescent="0.25">
      <c r="A100" s="5" t="s">
        <v>1</v>
      </c>
      <c r="B100" s="44">
        <f>B97</f>
        <v>9693</v>
      </c>
    </row>
    <row r="101" spans="1:2" ht="13.5" customHeight="1" x14ac:dyDescent="0.2">
      <c r="B101" s="82"/>
    </row>
    <row r="102" spans="1:2" ht="13.5" customHeight="1" thickBot="1" x14ac:dyDescent="0.25">
      <c r="B102" s="82"/>
    </row>
    <row r="103" spans="1:2" ht="13.5" customHeight="1" thickBot="1" x14ac:dyDescent="0.25">
      <c r="A103" s="66" t="s">
        <v>9</v>
      </c>
      <c r="B103" s="67">
        <f>B100+B89</f>
        <v>3789092</v>
      </c>
    </row>
    <row r="107" spans="1:2" ht="39.950000000000003" customHeight="1" x14ac:dyDescent="0.2">
      <c r="A107" s="85" t="s">
        <v>104</v>
      </c>
      <c r="B107" s="86"/>
    </row>
    <row r="108" spans="1:2" ht="15.75" customHeight="1" x14ac:dyDescent="0.25">
      <c r="A108" s="18" t="s">
        <v>105</v>
      </c>
    </row>
    <row r="109" spans="1:2" ht="13.5" customHeight="1" x14ac:dyDescent="0.25">
      <c r="A109" s="18"/>
    </row>
    <row r="110" spans="1:2" ht="13.5" customHeight="1" x14ac:dyDescent="0.2">
      <c r="A110" s="6" t="s">
        <v>7</v>
      </c>
    </row>
    <row r="111" spans="1:2" ht="13.5" customHeight="1" x14ac:dyDescent="0.2">
      <c r="A111" s="6"/>
    </row>
    <row r="112" spans="1:2" ht="13.5" customHeight="1" x14ac:dyDescent="0.2">
      <c r="A112" s="20" t="s">
        <v>10</v>
      </c>
    </row>
    <row r="113" spans="1:2" ht="13.5" customHeight="1" x14ac:dyDescent="0.2">
      <c r="A113" s="21"/>
    </row>
    <row r="114" spans="1:2" ht="13.5" customHeight="1" thickBot="1" x14ac:dyDescent="0.25">
      <c r="A114" s="20" t="s">
        <v>11</v>
      </c>
      <c r="B114" s="84" t="s">
        <v>115</v>
      </c>
    </row>
    <row r="115" spans="1:2" ht="30" customHeight="1" thickBot="1" x14ac:dyDescent="0.25">
      <c r="A115" s="2" t="s">
        <v>0</v>
      </c>
      <c r="B115" s="3" t="s">
        <v>98</v>
      </c>
    </row>
    <row r="116" spans="1:2" ht="13.5" customHeight="1" thickBot="1" x14ac:dyDescent="0.25">
      <c r="A116" s="52" t="s">
        <v>106</v>
      </c>
      <c r="B116" s="37">
        <v>108000</v>
      </c>
    </row>
    <row r="117" spans="1:2" ht="13.5" customHeight="1" thickBot="1" x14ac:dyDescent="0.25">
      <c r="A117" s="27" t="s">
        <v>21</v>
      </c>
      <c r="B117" s="40">
        <f>SUM(B116:B116)</f>
        <v>108000</v>
      </c>
    </row>
    <row r="118" spans="1:2" s="35" customFormat="1" ht="13.5" customHeight="1" thickBot="1" x14ac:dyDescent="0.25">
      <c r="A118" s="28"/>
      <c r="B118" s="31"/>
    </row>
    <row r="119" spans="1:2" s="35" customFormat="1" ht="13.5" customHeight="1" thickBot="1" x14ac:dyDescent="0.25">
      <c r="A119" s="32" t="s">
        <v>22</v>
      </c>
      <c r="B119" s="41">
        <f>B117</f>
        <v>108000</v>
      </c>
    </row>
    <row r="120" spans="1:2" s="35" customFormat="1" ht="13.5" customHeight="1" x14ac:dyDescent="0.2">
      <c r="A120" s="28"/>
      <c r="B120" s="31"/>
    </row>
    <row r="121" spans="1:2" s="35" customFormat="1" ht="13.5" customHeight="1" x14ac:dyDescent="0.2">
      <c r="A121" s="20" t="s">
        <v>41</v>
      </c>
      <c r="B121" s="4"/>
    </row>
    <row r="122" spans="1:2" s="35" customFormat="1" ht="13.5" customHeight="1" x14ac:dyDescent="0.2">
      <c r="A122" s="22"/>
      <c r="B122" s="4"/>
    </row>
    <row r="123" spans="1:2" s="35" customFormat="1" ht="13.5" customHeight="1" thickBot="1" x14ac:dyDescent="0.25">
      <c r="A123" s="20" t="s">
        <v>42</v>
      </c>
      <c r="B123" s="84" t="s">
        <v>115</v>
      </c>
    </row>
    <row r="124" spans="1:2" s="35" customFormat="1" ht="30" customHeight="1" thickBot="1" x14ac:dyDescent="0.25">
      <c r="A124" s="2" t="s">
        <v>0</v>
      </c>
      <c r="B124" s="3" t="s">
        <v>98</v>
      </c>
    </row>
    <row r="125" spans="1:2" s="35" customFormat="1" ht="13.5" customHeight="1" thickBot="1" x14ac:dyDescent="0.25">
      <c r="A125" s="15" t="s">
        <v>107</v>
      </c>
      <c r="B125" s="39">
        <v>226000</v>
      </c>
    </row>
    <row r="126" spans="1:2" s="35" customFormat="1" ht="13.5" customHeight="1" thickBot="1" x14ac:dyDescent="0.25">
      <c r="A126" s="27" t="s">
        <v>54</v>
      </c>
      <c r="B126" s="40">
        <f>SUM(B125:B125)</f>
        <v>226000</v>
      </c>
    </row>
    <row r="127" spans="1:2" s="35" customFormat="1" ht="13.5" customHeight="1" thickBot="1" x14ac:dyDescent="0.25">
      <c r="A127" s="28"/>
      <c r="B127" s="31"/>
    </row>
    <row r="128" spans="1:2" ht="13.5" customHeight="1" thickBot="1" x14ac:dyDescent="0.25">
      <c r="A128" s="32" t="s">
        <v>55</v>
      </c>
      <c r="B128" s="41">
        <f>B126</f>
        <v>226000</v>
      </c>
    </row>
    <row r="129" spans="1:2" ht="13.5" customHeight="1" x14ac:dyDescent="0.2">
      <c r="A129" s="28"/>
      <c r="B129" s="60"/>
    </row>
    <row r="130" spans="1:2" ht="13.5" customHeight="1" x14ac:dyDescent="0.2">
      <c r="A130" s="20" t="s">
        <v>67</v>
      </c>
      <c r="B130" s="4"/>
    </row>
    <row r="131" spans="1:2" ht="13.5" customHeight="1" x14ac:dyDescent="0.2">
      <c r="A131" s="22"/>
      <c r="B131" s="4"/>
    </row>
    <row r="132" spans="1:2" ht="13.5" customHeight="1" thickBot="1" x14ac:dyDescent="0.25">
      <c r="A132" s="20" t="s">
        <v>71</v>
      </c>
      <c r="B132" s="84" t="s">
        <v>115</v>
      </c>
    </row>
    <row r="133" spans="1:2" ht="30" customHeight="1" thickBot="1" x14ac:dyDescent="0.25">
      <c r="A133" s="2" t="s">
        <v>0</v>
      </c>
      <c r="B133" s="3" t="s">
        <v>98</v>
      </c>
    </row>
    <row r="134" spans="1:2" ht="13.5" customHeight="1" thickBot="1" x14ac:dyDescent="0.25">
      <c r="A134" s="52" t="s">
        <v>108</v>
      </c>
      <c r="B134" s="72">
        <v>219000</v>
      </c>
    </row>
    <row r="135" spans="1:2" ht="13.5" customHeight="1" thickBot="1" x14ac:dyDescent="0.25">
      <c r="A135" s="53" t="s">
        <v>75</v>
      </c>
      <c r="B135" s="76">
        <f>SUM(B134:B134)</f>
        <v>219000</v>
      </c>
    </row>
    <row r="136" spans="1:2" ht="13.5" customHeight="1" thickBot="1" x14ac:dyDescent="0.25">
      <c r="A136" s="22"/>
      <c r="B136" s="77"/>
    </row>
    <row r="137" spans="1:2" ht="13.5" customHeight="1" thickBot="1" x14ac:dyDescent="0.25">
      <c r="A137" s="54" t="s">
        <v>76</v>
      </c>
      <c r="B137" s="79">
        <f>B135</f>
        <v>219000</v>
      </c>
    </row>
    <row r="138" spans="1:2" ht="13.5" customHeight="1" x14ac:dyDescent="0.2">
      <c r="A138" s="28"/>
      <c r="B138" s="31"/>
    </row>
    <row r="139" spans="1:2" customFormat="1" ht="13.5" customHeight="1" thickBot="1" x14ac:dyDescent="0.25">
      <c r="A139" s="36"/>
      <c r="B139" s="83"/>
    </row>
    <row r="140" spans="1:2" ht="13.5" customHeight="1" thickBot="1" x14ac:dyDescent="0.25">
      <c r="A140" s="17" t="s">
        <v>8</v>
      </c>
      <c r="B140" s="44">
        <f>B119+B128+B137</f>
        <v>553000</v>
      </c>
    </row>
    <row r="142" spans="1:2" ht="13.5" customHeight="1" x14ac:dyDescent="0.2">
      <c r="A142" s="6" t="s">
        <v>2</v>
      </c>
    </row>
    <row r="143" spans="1:2" ht="13.5" customHeight="1" x14ac:dyDescent="0.2">
      <c r="A143" s="6"/>
    </row>
    <row r="144" spans="1:2" ht="13.5" customHeight="1" thickBot="1" x14ac:dyDescent="0.25">
      <c r="A144" s="28" t="s">
        <v>23</v>
      </c>
      <c r="B144" s="84" t="s">
        <v>115</v>
      </c>
    </row>
    <row r="145" spans="1:2" ht="30" customHeight="1" thickBot="1" x14ac:dyDescent="0.25">
      <c r="A145" s="2" t="s">
        <v>0</v>
      </c>
      <c r="B145" s="3" t="s">
        <v>98</v>
      </c>
    </row>
    <row r="146" spans="1:2" ht="12.75" thickBot="1" x14ac:dyDescent="0.25">
      <c r="A146" s="11" t="s">
        <v>109</v>
      </c>
      <c r="B146" s="64">
        <v>388000</v>
      </c>
    </row>
    <row r="147" spans="1:2" ht="13.5" customHeight="1" thickBot="1" x14ac:dyDescent="0.25">
      <c r="A147" s="27" t="s">
        <v>40</v>
      </c>
      <c r="B147" s="40">
        <f>SUM(B146:B146)</f>
        <v>388000</v>
      </c>
    </row>
    <row r="148" spans="1:2" ht="13.5" customHeight="1" x14ac:dyDescent="0.2">
      <c r="A148" s="62"/>
      <c r="B148" s="63"/>
    </row>
    <row r="149" spans="1:2" ht="13.5" customHeight="1" thickBot="1" x14ac:dyDescent="0.25">
      <c r="A149" s="28" t="s">
        <v>56</v>
      </c>
      <c r="B149" s="84" t="s">
        <v>115</v>
      </c>
    </row>
    <row r="150" spans="1:2" ht="30" customHeight="1" thickBot="1" x14ac:dyDescent="0.25">
      <c r="A150" s="2" t="s">
        <v>0</v>
      </c>
      <c r="B150" s="3" t="s">
        <v>98</v>
      </c>
    </row>
    <row r="151" spans="1:2" ht="12" x14ac:dyDescent="0.2">
      <c r="A151" s="16" t="s">
        <v>110</v>
      </c>
      <c r="B151" s="68">
        <v>225000</v>
      </c>
    </row>
    <row r="152" spans="1:2" ht="12.75" thickBot="1" x14ac:dyDescent="0.25">
      <c r="A152" s="16" t="s">
        <v>111</v>
      </c>
      <c r="B152" s="64">
        <v>200000</v>
      </c>
    </row>
    <row r="153" spans="1:2" ht="13.5" customHeight="1" thickBot="1" x14ac:dyDescent="0.25">
      <c r="A153" s="27" t="s">
        <v>66</v>
      </c>
      <c r="B153" s="40">
        <f>SUM(B151:B152)</f>
        <v>425000</v>
      </c>
    </row>
    <row r="154" spans="1:2" ht="13.5" customHeight="1" x14ac:dyDescent="0.2">
      <c r="A154" s="62"/>
      <c r="B154" s="63"/>
    </row>
    <row r="155" spans="1:2" ht="13.5" customHeight="1" thickBot="1" x14ac:dyDescent="0.25">
      <c r="A155" s="13"/>
      <c r="B155" s="4"/>
    </row>
    <row r="156" spans="1:2" ht="12.75" thickBot="1" x14ac:dyDescent="0.25">
      <c r="A156" s="5" t="s">
        <v>1</v>
      </c>
      <c r="B156" s="44">
        <f>B147+B153</f>
        <v>813000</v>
      </c>
    </row>
    <row r="158" spans="1:2" ht="13.5" customHeight="1" thickBot="1" x14ac:dyDescent="0.25"/>
    <row r="159" spans="1:2" ht="13.5" customHeight="1" thickBot="1" x14ac:dyDescent="0.25">
      <c r="A159" s="66" t="s">
        <v>9</v>
      </c>
      <c r="B159" s="65">
        <f>B156+B140</f>
        <v>1366000</v>
      </c>
    </row>
    <row r="163" spans="1:2" ht="54" customHeight="1" x14ac:dyDescent="0.2">
      <c r="A163" s="85" t="s">
        <v>81</v>
      </c>
      <c r="B163" s="86"/>
    </row>
    <row r="164" spans="1:2" ht="15.75" customHeight="1" x14ac:dyDescent="0.25">
      <c r="A164" s="18" t="s">
        <v>82</v>
      </c>
    </row>
    <row r="165" spans="1:2" ht="13.5" customHeight="1" x14ac:dyDescent="0.25">
      <c r="A165" s="18"/>
    </row>
    <row r="166" spans="1:2" ht="13.5" customHeight="1" x14ac:dyDescent="0.2">
      <c r="A166" s="6" t="s">
        <v>7</v>
      </c>
    </row>
    <row r="167" spans="1:2" ht="13.5" customHeight="1" x14ac:dyDescent="0.2">
      <c r="A167" s="6"/>
    </row>
    <row r="168" spans="1:2" ht="13.5" customHeight="1" x14ac:dyDescent="0.2">
      <c r="A168" s="20" t="s">
        <v>23</v>
      </c>
    </row>
    <row r="169" spans="1:2" ht="13.5" customHeight="1" x14ac:dyDescent="0.2">
      <c r="A169" s="20"/>
    </row>
    <row r="170" spans="1:2" ht="13.5" customHeight="1" thickBot="1" x14ac:dyDescent="0.25">
      <c r="A170" s="20" t="s">
        <v>24</v>
      </c>
      <c r="B170" s="84" t="s">
        <v>115</v>
      </c>
    </row>
    <row r="171" spans="1:2" ht="30" customHeight="1" thickBot="1" x14ac:dyDescent="0.25">
      <c r="A171" s="2" t="s">
        <v>0</v>
      </c>
      <c r="B171" s="3" t="s">
        <v>98</v>
      </c>
    </row>
    <row r="172" spans="1:2" ht="13.5" customHeight="1" thickBot="1" x14ac:dyDescent="0.25">
      <c r="A172" s="42" t="s">
        <v>25</v>
      </c>
      <c r="B172" s="39">
        <v>20962</v>
      </c>
    </row>
    <row r="173" spans="1:2" ht="13.5" customHeight="1" thickBot="1" x14ac:dyDescent="0.25">
      <c r="A173" s="27" t="s">
        <v>26</v>
      </c>
      <c r="B173" s="40">
        <f>SUM(B172:B172)</f>
        <v>20962</v>
      </c>
    </row>
    <row r="174" spans="1:2" ht="13.5" customHeight="1" x14ac:dyDescent="0.2">
      <c r="A174" s="20"/>
    </row>
    <row r="175" spans="1:2" ht="13.5" customHeight="1" thickBot="1" x14ac:dyDescent="0.25">
      <c r="A175" s="20" t="s">
        <v>35</v>
      </c>
      <c r="B175" s="84" t="s">
        <v>115</v>
      </c>
    </row>
    <row r="176" spans="1:2" ht="30" customHeight="1" thickBot="1" x14ac:dyDescent="0.25">
      <c r="A176" s="2" t="s">
        <v>0</v>
      </c>
      <c r="B176" s="3" t="s">
        <v>98</v>
      </c>
    </row>
    <row r="177" spans="1:2" ht="13.5" customHeight="1" thickBot="1" x14ac:dyDescent="0.25">
      <c r="A177" s="46" t="s">
        <v>38</v>
      </c>
      <c r="B177" s="39">
        <v>20962</v>
      </c>
    </row>
    <row r="178" spans="1:2" ht="13.5" customHeight="1" thickBot="1" x14ac:dyDescent="0.25">
      <c r="A178" s="53" t="s">
        <v>39</v>
      </c>
      <c r="B178" s="40">
        <f>SUM(B177:B177)</f>
        <v>20962</v>
      </c>
    </row>
    <row r="180" spans="1:2" ht="13.5" customHeight="1" thickBot="1" x14ac:dyDescent="0.25"/>
    <row r="181" spans="1:2" ht="13.5" customHeight="1" thickBot="1" x14ac:dyDescent="0.25">
      <c r="A181" s="17" t="s">
        <v>8</v>
      </c>
      <c r="B181" s="44">
        <f>B173+B178</f>
        <v>41924</v>
      </c>
    </row>
    <row r="185" spans="1:2" ht="50.25" customHeight="1" x14ac:dyDescent="0.2">
      <c r="A185" s="85" t="s">
        <v>112</v>
      </c>
      <c r="B185" s="86"/>
    </row>
    <row r="186" spans="1:2" ht="15.75" customHeight="1" x14ac:dyDescent="0.25">
      <c r="A186" s="18" t="s">
        <v>77</v>
      </c>
    </row>
    <row r="187" spans="1:2" ht="13.5" customHeight="1" x14ac:dyDescent="0.25">
      <c r="A187" s="18"/>
    </row>
    <row r="188" spans="1:2" ht="13.5" customHeight="1" x14ac:dyDescent="0.2">
      <c r="A188" s="6" t="s">
        <v>7</v>
      </c>
    </row>
    <row r="189" spans="1:2" ht="13.5" customHeight="1" x14ac:dyDescent="0.2">
      <c r="A189" s="19"/>
    </row>
    <row r="190" spans="1:2" ht="13.5" customHeight="1" x14ac:dyDescent="0.2">
      <c r="A190" s="20" t="s">
        <v>10</v>
      </c>
    </row>
    <row r="191" spans="1:2" ht="13.5" customHeight="1" x14ac:dyDescent="0.2">
      <c r="A191" s="21"/>
    </row>
    <row r="192" spans="1:2" ht="13.5" customHeight="1" thickBot="1" x14ac:dyDescent="0.25">
      <c r="A192" s="20" t="s">
        <v>11</v>
      </c>
      <c r="B192" s="84" t="s">
        <v>115</v>
      </c>
    </row>
    <row r="193" spans="1:2" ht="30" customHeight="1" thickBot="1" x14ac:dyDescent="0.25">
      <c r="A193" s="2" t="s">
        <v>0</v>
      </c>
      <c r="B193" s="3" t="s">
        <v>98</v>
      </c>
    </row>
    <row r="194" spans="1:2" ht="13.5" customHeight="1" x14ac:dyDescent="0.2">
      <c r="A194" s="33" t="s">
        <v>12</v>
      </c>
      <c r="B194" s="37">
        <v>217260</v>
      </c>
    </row>
    <row r="195" spans="1:2" ht="13.5" customHeight="1" x14ac:dyDescent="0.2">
      <c r="A195" s="26" t="s">
        <v>13</v>
      </c>
      <c r="B195" s="37">
        <v>217260</v>
      </c>
    </row>
    <row r="196" spans="1:2" ht="13.5" customHeight="1" x14ac:dyDescent="0.2">
      <c r="A196" s="26" t="s">
        <v>14</v>
      </c>
      <c r="B196" s="37">
        <v>217260</v>
      </c>
    </row>
    <row r="197" spans="1:2" ht="13.5" customHeight="1" x14ac:dyDescent="0.2">
      <c r="A197" s="26" t="s">
        <v>15</v>
      </c>
      <c r="B197" s="37">
        <v>651780</v>
      </c>
    </row>
    <row r="198" spans="1:2" ht="13.5" customHeight="1" x14ac:dyDescent="0.2">
      <c r="A198" s="26" t="s">
        <v>16</v>
      </c>
      <c r="B198" s="37">
        <v>325890</v>
      </c>
    </row>
    <row r="199" spans="1:2" ht="13.5" customHeight="1" x14ac:dyDescent="0.2">
      <c r="A199" s="52" t="s">
        <v>92</v>
      </c>
      <c r="B199" s="37">
        <v>108630</v>
      </c>
    </row>
    <row r="200" spans="1:2" ht="13.5" customHeight="1" x14ac:dyDescent="0.2">
      <c r="A200" s="26" t="s">
        <v>17</v>
      </c>
      <c r="B200" s="37">
        <v>217260</v>
      </c>
    </row>
    <row r="201" spans="1:2" ht="13.5" customHeight="1" x14ac:dyDescent="0.2">
      <c r="A201" s="26" t="s">
        <v>18</v>
      </c>
      <c r="B201" s="37">
        <v>217260</v>
      </c>
    </row>
    <row r="202" spans="1:2" ht="13.5" customHeight="1" x14ac:dyDescent="0.2">
      <c r="A202" s="26" t="s">
        <v>19</v>
      </c>
      <c r="B202" s="37">
        <v>175981</v>
      </c>
    </row>
    <row r="203" spans="1:2" ht="13.5" customHeight="1" thickBot="1" x14ac:dyDescent="0.25">
      <c r="A203" s="70" t="s">
        <v>20</v>
      </c>
      <c r="B203" s="69">
        <v>54315</v>
      </c>
    </row>
    <row r="204" spans="1:2" ht="13.5" customHeight="1" thickBot="1" x14ac:dyDescent="0.25">
      <c r="A204" s="27" t="s">
        <v>21</v>
      </c>
      <c r="B204" s="40">
        <f>SUM(B194:B203)</f>
        <v>2402896</v>
      </c>
    </row>
    <row r="205" spans="1:2" ht="13.5" customHeight="1" thickBot="1" x14ac:dyDescent="0.25">
      <c r="A205" s="22"/>
      <c r="B205" s="4"/>
    </row>
    <row r="206" spans="1:2" ht="13.5" customHeight="1" thickBot="1" x14ac:dyDescent="0.25">
      <c r="A206" s="32" t="s">
        <v>22</v>
      </c>
      <c r="B206" s="41">
        <f>B204</f>
        <v>2402896</v>
      </c>
    </row>
    <row r="207" spans="1:2" ht="13.5" customHeight="1" x14ac:dyDescent="0.2">
      <c r="A207" s="20"/>
      <c r="B207" s="4"/>
    </row>
    <row r="208" spans="1:2" ht="13.5" customHeight="1" x14ac:dyDescent="0.2">
      <c r="A208" s="20" t="s">
        <v>23</v>
      </c>
      <c r="B208" s="4"/>
    </row>
    <row r="209" spans="1:2" ht="13.5" customHeight="1" x14ac:dyDescent="0.2">
      <c r="A209" s="22"/>
      <c r="B209" s="4"/>
    </row>
    <row r="210" spans="1:2" ht="13.5" customHeight="1" thickBot="1" x14ac:dyDescent="0.25">
      <c r="A210" s="20" t="s">
        <v>24</v>
      </c>
      <c r="B210" s="84" t="s">
        <v>115</v>
      </c>
    </row>
    <row r="211" spans="1:2" ht="30" customHeight="1" thickBot="1" x14ac:dyDescent="0.25">
      <c r="A211" s="2" t="s">
        <v>0</v>
      </c>
      <c r="B211" s="3" t="s">
        <v>98</v>
      </c>
    </row>
    <row r="212" spans="1:2" ht="13.5" customHeight="1" x14ac:dyDescent="0.2">
      <c r="A212" s="71" t="s">
        <v>25</v>
      </c>
      <c r="B212" s="68">
        <v>43452</v>
      </c>
    </row>
    <row r="213" spans="1:2" ht="13.5" customHeight="1" thickBot="1" x14ac:dyDescent="0.25">
      <c r="A213" s="56" t="s">
        <v>96</v>
      </c>
      <c r="B213" s="69">
        <v>65178</v>
      </c>
    </row>
    <row r="214" spans="1:2" ht="13.5" customHeight="1" thickBot="1" x14ac:dyDescent="0.25">
      <c r="A214" s="27" t="s">
        <v>26</v>
      </c>
      <c r="B214" s="40">
        <f>SUM(B212:B213)</f>
        <v>108630</v>
      </c>
    </row>
    <row r="215" spans="1:2" ht="13.5" customHeight="1" x14ac:dyDescent="0.2">
      <c r="A215" s="22"/>
      <c r="B215" s="4"/>
    </row>
    <row r="216" spans="1:2" ht="13.5" customHeight="1" thickBot="1" x14ac:dyDescent="0.25">
      <c r="A216" s="20" t="s">
        <v>27</v>
      </c>
      <c r="B216" s="84" t="s">
        <v>115</v>
      </c>
    </row>
    <row r="217" spans="1:2" ht="30" customHeight="1" thickBot="1" x14ac:dyDescent="0.25">
      <c r="A217" s="2" t="s">
        <v>0</v>
      </c>
      <c r="B217" s="3" t="s">
        <v>98</v>
      </c>
    </row>
    <row r="218" spans="1:2" ht="13.5" customHeight="1" x14ac:dyDescent="0.2">
      <c r="A218" s="30" t="s">
        <v>28</v>
      </c>
      <c r="B218" s="37">
        <v>108630</v>
      </c>
    </row>
    <row r="219" spans="1:2" ht="13.5" customHeight="1" thickBot="1" x14ac:dyDescent="0.25">
      <c r="A219" s="42" t="s">
        <v>29</v>
      </c>
      <c r="B219" s="39">
        <v>108630</v>
      </c>
    </row>
    <row r="220" spans="1:2" ht="13.5" customHeight="1" thickBot="1" x14ac:dyDescent="0.25">
      <c r="A220" s="27" t="s">
        <v>30</v>
      </c>
      <c r="B220" s="40">
        <f>SUM(B218:B219)</f>
        <v>217260</v>
      </c>
    </row>
    <row r="221" spans="1:2" ht="13.5" customHeight="1" x14ac:dyDescent="0.2">
      <c r="A221" s="22"/>
      <c r="B221" s="4"/>
    </row>
    <row r="222" spans="1:2" ht="13.5" customHeight="1" thickBot="1" x14ac:dyDescent="0.25">
      <c r="A222" s="20" t="s">
        <v>31</v>
      </c>
      <c r="B222" s="84" t="s">
        <v>115</v>
      </c>
    </row>
    <row r="223" spans="1:2" ht="30" customHeight="1" thickBot="1" x14ac:dyDescent="0.25">
      <c r="A223" s="2" t="s">
        <v>0</v>
      </c>
      <c r="B223" s="3" t="s">
        <v>98</v>
      </c>
    </row>
    <row r="224" spans="1:2" ht="13.5" customHeight="1" x14ac:dyDescent="0.2">
      <c r="A224" s="30" t="s">
        <v>32</v>
      </c>
      <c r="B224" s="37">
        <v>217260</v>
      </c>
    </row>
    <row r="225" spans="1:2" ht="13.5" customHeight="1" thickBot="1" x14ac:dyDescent="0.25">
      <c r="A225" s="43" t="s">
        <v>33</v>
      </c>
      <c r="B225" s="39">
        <v>146650</v>
      </c>
    </row>
    <row r="226" spans="1:2" ht="13.5" customHeight="1" thickBot="1" x14ac:dyDescent="0.25">
      <c r="A226" s="27" t="s">
        <v>34</v>
      </c>
      <c r="B226" s="40">
        <f>SUM(B224:B225)</f>
        <v>363910</v>
      </c>
    </row>
    <row r="227" spans="1:2" ht="13.5" customHeight="1" x14ac:dyDescent="0.2">
      <c r="A227" s="22"/>
      <c r="B227" s="4"/>
    </row>
    <row r="228" spans="1:2" ht="13.5" customHeight="1" thickBot="1" x14ac:dyDescent="0.25">
      <c r="A228" s="20" t="s">
        <v>35</v>
      </c>
      <c r="B228" s="84" t="s">
        <v>115</v>
      </c>
    </row>
    <row r="229" spans="1:2" ht="30" customHeight="1" thickBot="1" x14ac:dyDescent="0.25">
      <c r="A229" s="2" t="s">
        <v>0</v>
      </c>
      <c r="B229" s="3" t="s">
        <v>98</v>
      </c>
    </row>
    <row r="230" spans="1:2" ht="13.5" customHeight="1" thickBot="1" x14ac:dyDescent="0.25">
      <c r="A230" s="29" t="s">
        <v>36</v>
      </c>
      <c r="B230" s="37">
        <v>152082</v>
      </c>
    </row>
    <row r="231" spans="1:2" ht="13.5" customHeight="1" thickBot="1" x14ac:dyDescent="0.25">
      <c r="A231" s="42" t="s">
        <v>37</v>
      </c>
      <c r="B231" s="39">
        <v>70609</v>
      </c>
    </row>
    <row r="232" spans="1:2" ht="13.5" customHeight="1" thickBot="1" x14ac:dyDescent="0.25">
      <c r="A232" s="27" t="s">
        <v>39</v>
      </c>
      <c r="B232" s="40">
        <f>SUM(B230:B231)</f>
        <v>222691</v>
      </c>
    </row>
    <row r="233" spans="1:2" ht="13.5" customHeight="1" thickBot="1" x14ac:dyDescent="0.25">
      <c r="A233" s="22"/>
      <c r="B233" s="4"/>
    </row>
    <row r="234" spans="1:2" ht="13.5" customHeight="1" thickBot="1" x14ac:dyDescent="0.25">
      <c r="A234" s="32" t="s">
        <v>40</v>
      </c>
      <c r="B234" s="41">
        <f>B214+B220+B226+B232</f>
        <v>912491</v>
      </c>
    </row>
    <row r="235" spans="1:2" ht="13.5" customHeight="1" x14ac:dyDescent="0.2">
      <c r="A235" s="22"/>
      <c r="B235" s="4"/>
    </row>
    <row r="236" spans="1:2" ht="13.5" customHeight="1" x14ac:dyDescent="0.2">
      <c r="A236" s="20" t="s">
        <v>41</v>
      </c>
      <c r="B236" s="4"/>
    </row>
    <row r="237" spans="1:2" ht="13.5" customHeight="1" x14ac:dyDescent="0.2">
      <c r="A237" s="22"/>
      <c r="B237" s="4"/>
    </row>
    <row r="238" spans="1:2" ht="13.5" customHeight="1" thickBot="1" x14ac:dyDescent="0.25">
      <c r="A238" s="20" t="s">
        <v>42</v>
      </c>
      <c r="B238" s="84" t="s">
        <v>115</v>
      </c>
    </row>
    <row r="239" spans="1:2" ht="30" customHeight="1" thickBot="1" x14ac:dyDescent="0.25">
      <c r="A239" s="2" t="s">
        <v>0</v>
      </c>
      <c r="B239" s="3" t="s">
        <v>98</v>
      </c>
    </row>
    <row r="240" spans="1:2" ht="13.5" customHeight="1" x14ac:dyDescent="0.2">
      <c r="A240" s="57" t="s">
        <v>113</v>
      </c>
      <c r="B240" s="37">
        <v>108630</v>
      </c>
    </row>
    <row r="241" spans="1:2" ht="13.5" customHeight="1" x14ac:dyDescent="0.2">
      <c r="A241" s="29" t="s">
        <v>43</v>
      </c>
      <c r="B241" s="37">
        <v>238986.00000000003</v>
      </c>
    </row>
    <row r="242" spans="1:2" ht="13.5" customHeight="1" x14ac:dyDescent="0.2">
      <c r="A242" s="34" t="s">
        <v>44</v>
      </c>
      <c r="B242" s="37">
        <v>162945</v>
      </c>
    </row>
    <row r="243" spans="1:2" ht="13.5" customHeight="1" x14ac:dyDescent="0.2">
      <c r="A243" s="34" t="s">
        <v>45</v>
      </c>
      <c r="B243" s="37">
        <v>108630</v>
      </c>
    </row>
    <row r="244" spans="1:2" ht="13.5" customHeight="1" x14ac:dyDescent="0.2">
      <c r="A244" s="29" t="s">
        <v>46</v>
      </c>
      <c r="B244" s="37">
        <v>217260</v>
      </c>
    </row>
    <row r="245" spans="1:2" ht="13.5" customHeight="1" x14ac:dyDescent="0.2">
      <c r="A245" s="29" t="s">
        <v>47</v>
      </c>
      <c r="B245" s="37">
        <v>217260</v>
      </c>
    </row>
    <row r="246" spans="1:2" ht="13.5" customHeight="1" x14ac:dyDescent="0.2">
      <c r="A246" s="29" t="s">
        <v>48</v>
      </c>
      <c r="B246" s="37">
        <v>124925</v>
      </c>
    </row>
    <row r="247" spans="1:2" ht="13.5" customHeight="1" x14ac:dyDescent="0.2">
      <c r="A247" s="56" t="s">
        <v>101</v>
      </c>
      <c r="B247" s="37">
        <v>48883</v>
      </c>
    </row>
    <row r="248" spans="1:2" ht="13.5" customHeight="1" x14ac:dyDescent="0.2">
      <c r="A248" s="29" t="s">
        <v>49</v>
      </c>
      <c r="B248" s="37">
        <v>434520</v>
      </c>
    </row>
    <row r="249" spans="1:2" ht="13.5" customHeight="1" x14ac:dyDescent="0.2">
      <c r="A249" s="29" t="s">
        <v>50</v>
      </c>
      <c r="B249" s="37">
        <v>130356</v>
      </c>
    </row>
    <row r="250" spans="1:2" ht="13.5" customHeight="1" x14ac:dyDescent="0.2">
      <c r="A250" s="56" t="s">
        <v>114</v>
      </c>
      <c r="B250" s="37">
        <v>162945</v>
      </c>
    </row>
    <row r="251" spans="1:2" ht="13.5" customHeight="1" x14ac:dyDescent="0.2">
      <c r="A251" s="29" t="s">
        <v>51</v>
      </c>
      <c r="B251" s="37">
        <v>92336</v>
      </c>
    </row>
    <row r="252" spans="1:2" ht="13.5" customHeight="1" x14ac:dyDescent="0.2">
      <c r="A252" s="29" t="s">
        <v>52</v>
      </c>
      <c r="B252" s="37">
        <v>86904</v>
      </c>
    </row>
    <row r="253" spans="1:2" ht="13.5" customHeight="1" thickBot="1" x14ac:dyDescent="0.25">
      <c r="A253" s="42" t="s">
        <v>53</v>
      </c>
      <c r="B253" s="39">
        <v>217260</v>
      </c>
    </row>
    <row r="254" spans="1:2" ht="13.5" customHeight="1" thickBot="1" x14ac:dyDescent="0.25">
      <c r="A254" s="27" t="s">
        <v>54</v>
      </c>
      <c r="B254" s="40">
        <f>SUM(B240:B253)</f>
        <v>2351840</v>
      </c>
    </row>
    <row r="255" spans="1:2" ht="13.5" customHeight="1" thickBot="1" x14ac:dyDescent="0.25">
      <c r="A255" s="22"/>
      <c r="B255" s="4"/>
    </row>
    <row r="256" spans="1:2" ht="13.5" customHeight="1" thickBot="1" x14ac:dyDescent="0.25">
      <c r="A256" s="32" t="s">
        <v>55</v>
      </c>
      <c r="B256" s="41">
        <f>B254</f>
        <v>2351840</v>
      </c>
    </row>
    <row r="257" spans="1:2" ht="13.5" customHeight="1" x14ac:dyDescent="0.2">
      <c r="A257" s="20"/>
      <c r="B257" s="24"/>
    </row>
    <row r="258" spans="1:2" ht="13.5" customHeight="1" x14ac:dyDescent="0.2">
      <c r="A258" s="20" t="s">
        <v>56</v>
      </c>
      <c r="B258" s="4"/>
    </row>
    <row r="259" spans="1:2" ht="13.5" customHeight="1" x14ac:dyDescent="0.2">
      <c r="A259" s="22"/>
      <c r="B259" s="4"/>
    </row>
    <row r="260" spans="1:2" ht="13.5" customHeight="1" thickBot="1" x14ac:dyDescent="0.25">
      <c r="A260" s="20" t="s">
        <v>57</v>
      </c>
      <c r="B260" s="84" t="s">
        <v>115</v>
      </c>
    </row>
    <row r="261" spans="1:2" ht="30" customHeight="1" thickBot="1" x14ac:dyDescent="0.25">
      <c r="A261" s="2" t="s">
        <v>0</v>
      </c>
      <c r="B261" s="3" t="s">
        <v>98</v>
      </c>
    </row>
    <row r="262" spans="1:2" ht="13.5" customHeight="1" thickBot="1" x14ac:dyDescent="0.25">
      <c r="A262" s="47" t="s">
        <v>58</v>
      </c>
      <c r="B262" s="39">
        <v>108630</v>
      </c>
    </row>
    <row r="263" spans="1:2" ht="13.5" customHeight="1" thickBot="1" x14ac:dyDescent="0.25">
      <c r="A263" s="27" t="s">
        <v>59</v>
      </c>
      <c r="B263" s="40">
        <f>SUM(B262:B262)</f>
        <v>108630</v>
      </c>
    </row>
    <row r="264" spans="1:2" ht="13.5" customHeight="1" x14ac:dyDescent="0.2">
      <c r="A264" s="20"/>
      <c r="B264" s="4"/>
    </row>
    <row r="265" spans="1:2" ht="13.5" customHeight="1" thickBot="1" x14ac:dyDescent="0.25">
      <c r="A265" s="20" t="s">
        <v>60</v>
      </c>
      <c r="B265" s="84" t="s">
        <v>115</v>
      </c>
    </row>
    <row r="266" spans="1:2" ht="30" customHeight="1" thickBot="1" x14ac:dyDescent="0.25">
      <c r="A266" s="2" t="s">
        <v>0</v>
      </c>
      <c r="B266" s="3" t="s">
        <v>98</v>
      </c>
    </row>
    <row r="267" spans="1:2" ht="13.5" customHeight="1" x14ac:dyDescent="0.2">
      <c r="A267" s="25" t="s">
        <v>61</v>
      </c>
      <c r="B267" s="37">
        <v>434520</v>
      </c>
    </row>
    <row r="268" spans="1:2" ht="13.5" customHeight="1" x14ac:dyDescent="0.2">
      <c r="A268" s="25" t="s">
        <v>62</v>
      </c>
      <c r="B268" s="37">
        <v>217260</v>
      </c>
    </row>
    <row r="269" spans="1:2" ht="13.5" customHeight="1" x14ac:dyDescent="0.2">
      <c r="A269" s="25" t="s">
        <v>63</v>
      </c>
      <c r="B269" s="37">
        <v>217260</v>
      </c>
    </row>
    <row r="270" spans="1:2" ht="13.5" customHeight="1" thickBot="1" x14ac:dyDescent="0.25">
      <c r="A270" s="48" t="s">
        <v>64</v>
      </c>
      <c r="B270" s="39">
        <v>651780</v>
      </c>
    </row>
    <row r="271" spans="1:2" ht="13.5" customHeight="1" thickBot="1" x14ac:dyDescent="0.25">
      <c r="A271" s="27" t="s">
        <v>65</v>
      </c>
      <c r="B271" s="40">
        <f>SUM(B267:B270)</f>
        <v>1520820</v>
      </c>
    </row>
    <row r="272" spans="1:2" ht="13.5" customHeight="1" thickBot="1" x14ac:dyDescent="0.25">
      <c r="A272" s="22"/>
      <c r="B272" s="4"/>
    </row>
    <row r="273" spans="1:2" ht="13.5" customHeight="1" thickBot="1" x14ac:dyDescent="0.25">
      <c r="A273" s="32" t="s">
        <v>66</v>
      </c>
      <c r="B273" s="41">
        <f>B271+B263</f>
        <v>1629450</v>
      </c>
    </row>
    <row r="274" spans="1:2" ht="13.5" customHeight="1" x14ac:dyDescent="0.2">
      <c r="A274" s="20"/>
      <c r="B274" s="24"/>
    </row>
    <row r="275" spans="1:2" ht="13.5" customHeight="1" x14ac:dyDescent="0.2">
      <c r="A275" s="20" t="s">
        <v>67</v>
      </c>
      <c r="B275" s="4"/>
    </row>
    <row r="276" spans="1:2" ht="13.5" customHeight="1" x14ac:dyDescent="0.2">
      <c r="A276" s="22"/>
      <c r="B276" s="4"/>
    </row>
    <row r="277" spans="1:2" ht="13.5" customHeight="1" thickBot="1" x14ac:dyDescent="0.25">
      <c r="A277" s="20" t="s">
        <v>68</v>
      </c>
      <c r="B277" s="84" t="s">
        <v>115</v>
      </c>
    </row>
    <row r="278" spans="1:2" ht="30" customHeight="1" thickBot="1" x14ac:dyDescent="0.25">
      <c r="A278" s="2" t="s">
        <v>0</v>
      </c>
      <c r="B278" s="3" t="s">
        <v>98</v>
      </c>
    </row>
    <row r="279" spans="1:2" ht="13.5" customHeight="1" thickBot="1" x14ac:dyDescent="0.25">
      <c r="A279" s="49" t="s">
        <v>69</v>
      </c>
      <c r="B279" s="39">
        <v>43452</v>
      </c>
    </row>
    <row r="280" spans="1:2" ht="13.5" customHeight="1" thickBot="1" x14ac:dyDescent="0.25">
      <c r="A280" s="27" t="s">
        <v>70</v>
      </c>
      <c r="B280" s="40">
        <f>SUM(B279:B279)</f>
        <v>43452</v>
      </c>
    </row>
    <row r="281" spans="1:2" ht="13.5" customHeight="1" x14ac:dyDescent="0.2">
      <c r="A281" s="22"/>
      <c r="B281" s="4"/>
    </row>
    <row r="282" spans="1:2" ht="13.5" customHeight="1" thickBot="1" x14ac:dyDescent="0.25">
      <c r="A282" s="20" t="s">
        <v>71</v>
      </c>
      <c r="B282" s="84" t="s">
        <v>115</v>
      </c>
    </row>
    <row r="283" spans="1:2" ht="30" customHeight="1" thickBot="1" x14ac:dyDescent="0.25">
      <c r="A283" s="2" t="s">
        <v>0</v>
      </c>
      <c r="B283" s="3" t="s">
        <v>98</v>
      </c>
    </row>
    <row r="284" spans="1:2" ht="13.5" customHeight="1" x14ac:dyDescent="0.2">
      <c r="A284" s="26" t="s">
        <v>72</v>
      </c>
      <c r="B284" s="37">
        <v>65178</v>
      </c>
    </row>
    <row r="285" spans="1:2" ht="13.5" customHeight="1" x14ac:dyDescent="0.2">
      <c r="A285" s="26" t="s">
        <v>73</v>
      </c>
      <c r="B285" s="37">
        <v>119493.00000000001</v>
      </c>
    </row>
    <row r="286" spans="1:2" ht="13.5" customHeight="1" thickBot="1" x14ac:dyDescent="0.25">
      <c r="A286" s="38" t="s">
        <v>74</v>
      </c>
      <c r="B286" s="39">
        <v>119493.00000000001</v>
      </c>
    </row>
    <row r="287" spans="1:2" ht="13.5" customHeight="1" thickBot="1" x14ac:dyDescent="0.25">
      <c r="A287" s="27" t="s">
        <v>75</v>
      </c>
      <c r="B287" s="40">
        <f>SUM(B284:B286)</f>
        <v>304164</v>
      </c>
    </row>
    <row r="288" spans="1:2" ht="13.5" customHeight="1" thickBot="1" x14ac:dyDescent="0.25">
      <c r="A288" s="22"/>
      <c r="B288" s="4"/>
    </row>
    <row r="289" spans="1:2" ht="13.5" customHeight="1" thickBot="1" x14ac:dyDescent="0.25">
      <c r="A289" s="32" t="s">
        <v>76</v>
      </c>
      <c r="B289" s="41">
        <f>B287+B280</f>
        <v>347616</v>
      </c>
    </row>
    <row r="290" spans="1:2" ht="13.5" customHeight="1" x14ac:dyDescent="0.2">
      <c r="A290" s="22"/>
      <c r="B290" s="4"/>
    </row>
    <row r="291" spans="1:2" ht="13.5" customHeight="1" thickBot="1" x14ac:dyDescent="0.25">
      <c r="A291" s="22"/>
      <c r="B291" s="4"/>
    </row>
    <row r="292" spans="1:2" ht="13.5" customHeight="1" thickBot="1" x14ac:dyDescent="0.25">
      <c r="A292" s="17" t="s">
        <v>8</v>
      </c>
      <c r="B292" s="44">
        <f>B206+B234+B256+B273+B289</f>
        <v>7644293</v>
      </c>
    </row>
    <row r="294" spans="1:2" ht="13.5" customHeight="1" x14ac:dyDescent="0.2">
      <c r="A294" s="6" t="s">
        <v>2</v>
      </c>
      <c r="B294" s="8"/>
    </row>
    <row r="295" spans="1:2" ht="13.5" customHeight="1" x14ac:dyDescent="0.2">
      <c r="A295" s="6"/>
      <c r="B295" s="8"/>
    </row>
    <row r="296" spans="1:2" ht="13.5" customHeight="1" thickBot="1" x14ac:dyDescent="0.25">
      <c r="A296" s="20" t="s">
        <v>10</v>
      </c>
      <c r="B296" s="84" t="s">
        <v>115</v>
      </c>
    </row>
    <row r="297" spans="1:2" ht="30" customHeight="1" thickBot="1" x14ac:dyDescent="0.25">
      <c r="A297" s="2" t="s">
        <v>0</v>
      </c>
      <c r="B297" s="3" t="s">
        <v>98</v>
      </c>
    </row>
    <row r="298" spans="1:2" ht="13.5" customHeight="1" thickBot="1" x14ac:dyDescent="0.25">
      <c r="A298" s="38" t="s">
        <v>80</v>
      </c>
      <c r="B298" s="39">
        <v>488835</v>
      </c>
    </row>
    <row r="299" spans="1:2" ht="13.5" customHeight="1" thickBot="1" x14ac:dyDescent="0.25">
      <c r="A299" s="12" t="s">
        <v>22</v>
      </c>
      <c r="B299" s="40">
        <f>SUM(B298:B298)</f>
        <v>488835</v>
      </c>
    </row>
    <row r="300" spans="1:2" customFormat="1" ht="13.5" customHeight="1" x14ac:dyDescent="0.2"/>
    <row r="301" spans="1:2" ht="13.5" customHeight="1" thickBot="1" x14ac:dyDescent="0.25">
      <c r="A301" s="20" t="s">
        <v>56</v>
      </c>
      <c r="B301" s="84" t="s">
        <v>115</v>
      </c>
    </row>
    <row r="302" spans="1:2" ht="30" customHeight="1" thickBot="1" x14ac:dyDescent="0.25">
      <c r="A302" s="2" t="s">
        <v>0</v>
      </c>
      <c r="B302" s="3" t="s">
        <v>98</v>
      </c>
    </row>
    <row r="303" spans="1:2" ht="13.5" customHeight="1" x14ac:dyDescent="0.2">
      <c r="A303" s="25" t="s">
        <v>78</v>
      </c>
      <c r="B303" s="37">
        <v>86904</v>
      </c>
    </row>
    <row r="304" spans="1:2" ht="12.75" thickBot="1" x14ac:dyDescent="0.25">
      <c r="A304" s="45" t="s">
        <v>79</v>
      </c>
      <c r="B304" s="39">
        <v>217260</v>
      </c>
    </row>
    <row r="305" spans="1:2" ht="13.5" customHeight="1" thickBot="1" x14ac:dyDescent="0.25">
      <c r="A305" s="12" t="s">
        <v>66</v>
      </c>
      <c r="B305" s="40">
        <f>SUM(B303:B304)</f>
        <v>304164</v>
      </c>
    </row>
    <row r="306" spans="1:2" customFormat="1" ht="13.5" customHeight="1" x14ac:dyDescent="0.2"/>
    <row r="307" spans="1:2" ht="13.5" customHeight="1" thickBot="1" x14ac:dyDescent="0.25">
      <c r="A307" s="9"/>
      <c r="B307" s="10"/>
    </row>
    <row r="308" spans="1:2" ht="12.75" thickBot="1" x14ac:dyDescent="0.25">
      <c r="A308" s="5" t="s">
        <v>1</v>
      </c>
      <c r="B308" s="44">
        <f>B305+B299</f>
        <v>792999</v>
      </c>
    </row>
    <row r="310" spans="1:2" ht="13.5" customHeight="1" x14ac:dyDescent="0.2">
      <c r="A310" s="6" t="s">
        <v>3</v>
      </c>
      <c r="B310" s="4"/>
    </row>
    <row r="311" spans="1:2" ht="13.5" customHeight="1" thickBot="1" x14ac:dyDescent="0.25">
      <c r="A311" s="6"/>
      <c r="B311" s="84" t="s">
        <v>115</v>
      </c>
    </row>
    <row r="312" spans="1:2" ht="30" customHeight="1" thickBot="1" x14ac:dyDescent="0.25">
      <c r="A312" s="2" t="s">
        <v>0</v>
      </c>
      <c r="B312" s="3" t="s">
        <v>98</v>
      </c>
    </row>
    <row r="313" spans="1:2" ht="13.5" customHeight="1" thickBot="1" x14ac:dyDescent="0.25">
      <c r="A313" s="50" t="s">
        <v>6</v>
      </c>
      <c r="B313" s="39">
        <v>108630</v>
      </c>
    </row>
    <row r="314" spans="1:2" ht="13.5" customHeight="1" thickBot="1" x14ac:dyDescent="0.25">
      <c r="A314" s="12" t="s">
        <v>4</v>
      </c>
      <c r="B314" s="51">
        <f>SUM(B313:B313)</f>
        <v>108630</v>
      </c>
    </row>
    <row r="315" spans="1:2" ht="13.5" customHeight="1" x14ac:dyDescent="0.2">
      <c r="A315" s="13"/>
      <c r="B315" s="14"/>
    </row>
    <row r="316" spans="1:2" ht="13.5" customHeight="1" thickBot="1" x14ac:dyDescent="0.25">
      <c r="A316" s="13"/>
      <c r="B316" s="14"/>
    </row>
    <row r="317" spans="1:2" ht="13.5" customHeight="1" thickBot="1" x14ac:dyDescent="0.25">
      <c r="A317" s="5" t="s">
        <v>5</v>
      </c>
      <c r="B317" s="44">
        <f>B314</f>
        <v>108630</v>
      </c>
    </row>
    <row r="319" spans="1:2" ht="13.5" customHeight="1" thickBot="1" x14ac:dyDescent="0.25"/>
    <row r="320" spans="1:2" ht="13.5" customHeight="1" thickBot="1" x14ac:dyDescent="0.25">
      <c r="A320" s="66" t="s">
        <v>9</v>
      </c>
      <c r="B320" s="67">
        <f>B317+B308+B292</f>
        <v>8545922</v>
      </c>
    </row>
  </sheetData>
  <mergeCells count="4">
    <mergeCell ref="A163:B163"/>
    <mergeCell ref="A185:B185"/>
    <mergeCell ref="A1:B1"/>
    <mergeCell ref="A107:B107"/>
  </mergeCells>
  <phoneticPr fontId="1" type="noConversion"/>
  <pageMargins left="0.78740157480314965" right="0.78740157480314965" top="1.1811023622047245" bottom="1.1811023622047245" header="0.51181102362204722" footer="0.51181102362204722"/>
  <pageSetup paperSize="9" firstPageNumber="17" orientation="portrait" useFirstPageNumber="1" r:id="rId1"/>
  <headerFooter alignWithMargins="0">
    <oddHeader>&amp;C&amp;"Arial,Kurzíva"&amp;12Příloha č. 3 - Rozpis rozpočtu rozvojových programů MŠMT na rok 2014 na jednotlivé školy a školská zařízení zřizovaná Olomouckým krajem, obcemi a na soukromé školy na území Olomouckého kraje</oddHeader>
    <oddFooter>&amp;L&amp;"Arial,Kurzíva"Zastupitelstvo Olomouckého kraje 11. 4. 2014
10. - Rozpis rozpočtu škol a školských zařízení v působnosti OK na rok 2014
Příloha č. 3 - Rozpis rozpočtu rozvojových programů MŠMT na rok 2014&amp;R&amp;"Arial,Kurzíva"Strana &amp;P (celkem 24)</oddFooter>
  </headerFooter>
  <rowBreaks count="4" manualBreakCount="4">
    <brk id="174" max="16383" man="1"/>
    <brk id="215" max="16383" man="1"/>
    <brk id="257" max="16383" man="1"/>
    <brk id="3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účelových dotací 2014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2014-03-11T09:02:33Z</cp:lastPrinted>
  <dcterms:created xsi:type="dcterms:W3CDTF">2003-03-18T09:23:49Z</dcterms:created>
  <dcterms:modified xsi:type="dcterms:W3CDTF">2014-03-24T06:52:17Z</dcterms:modified>
</cp:coreProperties>
</file>