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60" windowWidth="18795" windowHeight="10995" activeTab="1"/>
  </bookViews>
  <sheets>
    <sheet name="2.2.8" sheetId="1" r:id="rId1"/>
    <sheet name="Vyhověli" sheetId="3" r:id="rId2"/>
  </sheets>
  <definedNames>
    <definedName name="_xlnm._FilterDatabase" localSheetId="0" hidden="1">'2.2.8'!$A$15:$O$66</definedName>
  </definedNames>
  <calcPr calcId="145621"/>
</workbook>
</file>

<file path=xl/calcChain.xml><?xml version="1.0" encoding="utf-8"?>
<calcChain xmlns="http://schemas.openxmlformats.org/spreadsheetml/2006/main">
  <c r="E49" i="3" l="1"/>
  <c r="J33" i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I66" i="1"/>
</calcChain>
</file>

<file path=xl/sharedStrings.xml><?xml version="1.0" encoding="utf-8"?>
<sst xmlns="http://schemas.openxmlformats.org/spreadsheetml/2006/main" count="614" uniqueCount="229">
  <si>
    <t>Registrační číslo</t>
  </si>
  <si>
    <t>Místo realizace</t>
  </si>
  <si>
    <t>Komentář k provedené kontrole</t>
  </si>
  <si>
    <t>NE</t>
  </si>
  <si>
    <t>Datum ukončení Řízení:</t>
  </si>
  <si>
    <t>Datum vyhlášení Řízení:</t>
  </si>
  <si>
    <t>Řízení k předkládání žádostí o inovační voucher</t>
  </si>
  <si>
    <t>Počet předložených voucherů</t>
  </si>
  <si>
    <t>Název inovačního voucheru</t>
  </si>
  <si>
    <t xml:space="preserve">Žadatel </t>
  </si>
  <si>
    <t>Cena včetně DPH</t>
  </si>
  <si>
    <t>Cena bez DPH</t>
  </si>
  <si>
    <t>Cena inovačního voucheru</t>
  </si>
  <si>
    <t>VaV</t>
  </si>
  <si>
    <t>VŠB</t>
  </si>
  <si>
    <t>UTB</t>
  </si>
  <si>
    <t>VUT</t>
  </si>
  <si>
    <t>MENDELU</t>
  </si>
  <si>
    <t>Nápočet</t>
  </si>
  <si>
    <t>ANO</t>
  </si>
  <si>
    <t>X</t>
  </si>
  <si>
    <t>Pořadí žádosti</t>
  </si>
  <si>
    <t>Rozpracování metody extrakce malých peptidů z obilek ječmene</t>
  </si>
  <si>
    <t>ÚSOVSKO  a. s.</t>
  </si>
  <si>
    <t>Klopina</t>
  </si>
  <si>
    <t>Uplatnění korkovníku amurského ve stavebnictví</t>
  </si>
  <si>
    <t>Bělecký Mlýn s.r.o.</t>
  </si>
  <si>
    <t>Olomouc</t>
  </si>
  <si>
    <t>Stanovení jakosti mízy javoru pro výrobu javorového sirupu v ČR</t>
  </si>
  <si>
    <t>Waldhof &amp; Yard s.r.o.</t>
  </si>
  <si>
    <t>Kompetenční model</t>
  </si>
  <si>
    <t>Eduscientas, s.r.o.</t>
  </si>
  <si>
    <t>Vývoj lehkých tepelně izolačních a sanačních omítek založených na bázi lehkého pórovitého plniva a silikátového pojiva s využitím v oblasti zateplování a sanace vlhkosti u stavebních konstrukcí</t>
  </si>
  <si>
    <t>SATSYS Technology a.s.</t>
  </si>
  <si>
    <t>Studium stabilitní odolnosti velkoobjemových plastových nádob</t>
  </si>
  <si>
    <t>ZOMAplast s.r.o.</t>
  </si>
  <si>
    <t>Přerov</t>
  </si>
  <si>
    <t>Tvorba a hodnocení zdravého městského prostředí</t>
  </si>
  <si>
    <t>Metod Konzult IPM, s.r.o.</t>
  </si>
  <si>
    <t xml:space="preserve">Vývoj vysoce plněné směsi na bázi polypropylenu se zvýšenou teplotní odolností.   </t>
  </si>
  <si>
    <t>Remarkplast  s.r.o.</t>
  </si>
  <si>
    <t>Modifikace hydrodynamického čerpadla na turbínu</t>
  </si>
  <si>
    <t>SIGMA Výzkumný a vývojový ústav, s.r.o.</t>
  </si>
  <si>
    <t>Lutín</t>
  </si>
  <si>
    <t>MOTILION</t>
  </si>
  <si>
    <t>PRECHEZA a.s.</t>
  </si>
  <si>
    <t>Optimalizace operačních procesů ve společnosti HBC steel guaranteed machining s.r.o.</t>
  </si>
  <si>
    <t>HBC steel guaranteed machining s.r.o.</t>
  </si>
  <si>
    <t>Návrh testovacích postupů pro MIM výrobky z reaktivních materiálů</t>
  </si>
  <si>
    <t>Ing. Petr Gross s.r.o.</t>
  </si>
  <si>
    <t>Milotice nad Bečvou</t>
  </si>
  <si>
    <t>Veterinární dezinfekční prostředky</t>
  </si>
  <si>
    <t>FARMAK MORAVIA, a.s.</t>
  </si>
  <si>
    <t>Monitorování vybraných léčiv v odpadních a povrchových vodách</t>
  </si>
  <si>
    <t>LITOLAB, spol. s r. o.</t>
  </si>
  <si>
    <t>Litovel</t>
  </si>
  <si>
    <t xml:space="preserve">Návrh kontrolního a řídícího softwaru pro řízení osvětlovacích jednotek pomocí fuzzy regulace. </t>
  </si>
  <si>
    <t>ATEMA SYSTEMS s.r.o.</t>
  </si>
  <si>
    <t>Troubelice</t>
  </si>
  <si>
    <t>Zvýšení odolnosti obalů na bázi papíru</t>
  </si>
  <si>
    <t>HOPI POPI,  a.s.</t>
  </si>
  <si>
    <t xml:space="preserve">Vliv aplikace kombinovaných růstových stimulátorů u vybraných zemědělských plodin na jejich morfologické a výnosové parametry. </t>
  </si>
  <si>
    <t>TRISOL, s.r.o.</t>
  </si>
  <si>
    <t>Návrh a analýza zabezpečovacího zařízení pro kolejovou dopravu</t>
  </si>
  <si>
    <t>AŽD Praha s.r.o.</t>
  </si>
  <si>
    <t>Terénní vozidlo pro osoby s omezenou pohyblivostí.</t>
  </si>
  <si>
    <t>DAKR, společnost s ručením omezeným</t>
  </si>
  <si>
    <t>Hranice</t>
  </si>
  <si>
    <t>Inovovaná koncepce jednoduchého dřevěného okna a vchodových dveří</t>
  </si>
  <si>
    <t>AZ EKOTHERM spol. s r.o.</t>
  </si>
  <si>
    <t>Šumperk</t>
  </si>
  <si>
    <t xml:space="preserve">Inovovaná koncepce dřevěného dvojitého („kastlového“) okna </t>
  </si>
  <si>
    <t>Mrňka a.s.</t>
  </si>
  <si>
    <t>Konice</t>
  </si>
  <si>
    <t>Návrh a vývoj betonů pro výrobu velkoformátových plošných dlažeb s využitím druhotných odpadních surovin</t>
  </si>
  <si>
    <t>PRESBETON Drahotuše, s.r.o.</t>
  </si>
  <si>
    <t>Optimalizace fermentačního procesu při výrobě bioplynu.</t>
  </si>
  <si>
    <t>BAKTOMA spol. s r.o.</t>
  </si>
  <si>
    <t>Velká Bystřice</t>
  </si>
  <si>
    <t>Optimalizace výrobního procesu pro inovované výrobky</t>
  </si>
  <si>
    <t>LASKI, s.r.o.</t>
  </si>
  <si>
    <t>Smržice</t>
  </si>
  <si>
    <t>Optimalizace operačních procesů ve společnosti CEMENT SERVIS s.r.o.</t>
  </si>
  <si>
    <t>CEMENT SERVIS s.r.o.</t>
  </si>
  <si>
    <t>INOBINO</t>
  </si>
  <si>
    <t>Meopta - optika, s.r.o.</t>
  </si>
  <si>
    <t>Inovace procesu výroby nástaveb pro přepravu koní</t>
  </si>
  <si>
    <t>PARAGAN s.r.o.</t>
  </si>
  <si>
    <t>Pojivo pro isolační vlákna a isolační materiály</t>
  </si>
  <si>
    <t>STROJÍRNY OLŠOVEC s.r.o.</t>
  </si>
  <si>
    <t>Identifikace archeologických nálezů</t>
  </si>
  <si>
    <t>SmartGIS s.r.o.</t>
  </si>
  <si>
    <t xml:space="preserve">Vitrifikace a uplatnění odpadů pocházející z výroby minerálních a skelných vláken  </t>
  </si>
  <si>
    <t>ADR LOGISTIK s.r.o.</t>
  </si>
  <si>
    <t xml:space="preserve"> Inovace Antikon</t>
  </si>
  <si>
    <t>CEKOM Hranice, spol. s r.o.</t>
  </si>
  <si>
    <t>Přemyslovice</t>
  </si>
  <si>
    <t>analýza 1,3 DMAA</t>
  </si>
  <si>
    <t>REDAM, spol. s r.o.</t>
  </si>
  <si>
    <t>Vývoj samozhutnitelných betonů pro výrobu kanalizačních prvků v silničním stavitelství</t>
  </si>
  <si>
    <t>PREFA Grygov a.s.</t>
  </si>
  <si>
    <t>Grygov</t>
  </si>
  <si>
    <t>Materiálové inovace světlometů</t>
  </si>
  <si>
    <t>HELLA AUTOTECHNIK, s.r.o.</t>
  </si>
  <si>
    <t>Mohelnice</t>
  </si>
  <si>
    <t>Úprava technologie procesní vody</t>
  </si>
  <si>
    <t>Cembrit a.s.</t>
  </si>
  <si>
    <t>Zpracování mineralogických analýz a analýz měrných povrchů</t>
  </si>
  <si>
    <t>FF Servis,spol.s r.o.</t>
  </si>
  <si>
    <t>Odhalení a analyzování kritických detailů v konstrukcích - tepelné mosty</t>
  </si>
  <si>
    <t>IP systém a.s.</t>
  </si>
  <si>
    <t>Simulace a optimalizace výroby nových a inovovaných výrobků ložiskového programu v ZKL Hanušovice, a.s.</t>
  </si>
  <si>
    <t>ZKL Hanušovice, a.s.</t>
  </si>
  <si>
    <t>Hanušovice</t>
  </si>
  <si>
    <t>Testování nově vyvíjených polymerních materiálů v sortimentu společnosti Lena Chemical s.r.o.</t>
  </si>
  <si>
    <t>Lena Chemical s.r.o.</t>
  </si>
  <si>
    <t>Šternberk</t>
  </si>
  <si>
    <t>Návrh úpravy hydraulického profilu turbíny pro velmi nízké spády</t>
  </si>
  <si>
    <t>ELZACO spol. s r.o.</t>
  </si>
  <si>
    <t xml:space="preserve">Inovovaná koncepce dřevohliníkového okna z profilu IV-78 v návaznosti na akustické vlastnosti a inovace dřevěného okna jednoduchého, typ IV-92 z hlediska využití a deklarace požárního uzávěru </t>
  </si>
  <si>
    <t>ALBO okna - dveře s.r.o.</t>
  </si>
  <si>
    <t>Osek nad Bečvou</t>
  </si>
  <si>
    <t>Inovace procesu vypalování a eliminace koroze analytických zařízení pecí</t>
  </si>
  <si>
    <t>EPCOS s.r.o.</t>
  </si>
  <si>
    <t>Ekofiltr tuhých znečišťujících látek</t>
  </si>
  <si>
    <t>NOVATRONIC, s.r.o.</t>
  </si>
  <si>
    <t>Využití nanočástic kovového železa pro zahušťování kalů na čistírnách vod</t>
  </si>
  <si>
    <t>EKOPROGRES HRANICE, akciová společnost</t>
  </si>
  <si>
    <t>Ověření účinku stimulátorů růstu a výživy mikroprvky na obilninách s využitím výzkumných kapacit a zařízení UP v Olomouci.</t>
  </si>
  <si>
    <t>CHEMAP AGRO s.r.o.</t>
  </si>
  <si>
    <t>Simulace provozu čerpadel v turbínovém režimu v aplikaci pro malé vodní elektrárny</t>
  </si>
  <si>
    <t>CENTRUM HYDRAULICKÉHO VÝZKUMU spol. s r.o.</t>
  </si>
  <si>
    <t>Brousicí kotouče v keramickém pojivu.</t>
  </si>
  <si>
    <t>Urdiamant, s.r.o.</t>
  </si>
  <si>
    <t>Vývoj směsí polymerů pro 3D prototyping</t>
  </si>
  <si>
    <t>SEDCO s.r.o.</t>
  </si>
  <si>
    <t>Prostějov</t>
  </si>
  <si>
    <t>Optimalizace chladicích soustav speciálního vozidla</t>
  </si>
  <si>
    <t>AUTOEXPRES ČR spol. s r.o.</t>
  </si>
  <si>
    <t>LI-Ion Akumulátory</t>
  </si>
  <si>
    <t>EV Battery s.r.o.</t>
  </si>
  <si>
    <t>Počet voucherů, které jsou navrženy se statutem splnily kontrolu</t>
  </si>
  <si>
    <t>Počet voucherů navržených k vyřazení při kontrole</t>
  </si>
  <si>
    <t>1. ADMINISTRATIVNÍ KONTROLA</t>
  </si>
  <si>
    <t>Návrh na vyřazení</t>
  </si>
  <si>
    <t>INOVAČNÍ VOUCHERY - OLOMOUCKÝ KRAJ</t>
  </si>
  <si>
    <t>UPOL</t>
  </si>
  <si>
    <t xml:space="preserve">VŠB </t>
  </si>
  <si>
    <t>ČVUT</t>
  </si>
  <si>
    <t>MU Brno</t>
  </si>
  <si>
    <t>Vyzván při administrativní kontrole</t>
  </si>
  <si>
    <t>Doloženy  nedostatky</t>
  </si>
  <si>
    <t>Inovační voucher splnil kritéria administrativní kontroly a jeho administrace dále pokračuje</t>
  </si>
  <si>
    <t>Datum a čas finalizace</t>
  </si>
  <si>
    <t>změna dle Oznámení žadatele o změnách v IV - uvedení žádosti a nabídky do souladu</t>
  </si>
  <si>
    <t>Luká, provozovna Bohuslavice u Konice</t>
  </si>
  <si>
    <t>Praha, provozovna Olomouc</t>
  </si>
  <si>
    <t>Praha, provozovna Šumperk</t>
  </si>
  <si>
    <t>Olomouc, provozovna Hranice</t>
  </si>
  <si>
    <t>Brno, provozovna Olšovec</t>
  </si>
  <si>
    <t>Beroun, provozovna Šumperk</t>
  </si>
  <si>
    <t>Praha, provozovna Moravský Beroun</t>
  </si>
  <si>
    <t>Dašice, provozovna Olomouc</t>
  </si>
  <si>
    <t>Žádost nebyla doručena v řádném termínu 
pro podávání žádostí ve vytištěné podobě.</t>
  </si>
  <si>
    <t>Žadatel nesplňuje definici oprávněného žadatele 
uvedenou v dokumentaci řízení 
(z hlediska typu subjektu a odvětvového vymezení).</t>
  </si>
  <si>
    <t>28.1.2013 
 9:00:11</t>
  </si>
  <si>
    <t>28.1.2013  
9:00:19</t>
  </si>
  <si>
    <t>28.1.2013  
9:00:35</t>
  </si>
  <si>
    <t>28.1.2013  
9:00:29</t>
  </si>
  <si>
    <t>28.1.2013
9:00:09</t>
  </si>
  <si>
    <t>28.1.2013
9:00:12</t>
  </si>
  <si>
    <t>28.1.2013 
9:00:18</t>
  </si>
  <si>
    <t>28.1.2013
9:00:20</t>
  </si>
  <si>
    <t>28.1.2013 
9:00:44</t>
  </si>
  <si>
    <t>28.1.2013  
9:00:49</t>
  </si>
  <si>
    <t>28.1.2013  
9:00:53</t>
  </si>
  <si>
    <t>28.1.2013  
9:01:09</t>
  </si>
  <si>
    <t>28.1.2013  
9:01:33</t>
  </si>
  <si>
    <t>28.1.2013  
9:01:55</t>
  </si>
  <si>
    <t>28.1.2013  
9:02:18</t>
  </si>
  <si>
    <t>28.1.2013  
9:02:47</t>
  </si>
  <si>
    <t>28.1.2013  
9:03:10</t>
  </si>
  <si>
    <t>28.1.2013  
9:03:22</t>
  </si>
  <si>
    <t>28.1.2013  
9:03:32</t>
  </si>
  <si>
    <t>28.1.2013  
9:06:04</t>
  </si>
  <si>
    <t>28.1.2013  
9:06:57</t>
  </si>
  <si>
    <t>28.1.2013  
9:19:32</t>
  </si>
  <si>
    <t>28.1.2013  
9:50:19</t>
  </si>
  <si>
    <t>28.1.2013  
10:37:09</t>
  </si>
  <si>
    <t>28.1.2013  
10:58:21</t>
  </si>
  <si>
    <t>28.1.2013  
11:58:32</t>
  </si>
  <si>
    <t>28.1.2013  
12:11:36</t>
  </si>
  <si>
    <t>28.1.2013  
14:57:15</t>
  </si>
  <si>
    <t>28.1.2013  
17:33:21</t>
  </si>
  <si>
    <t>28.1.2013  
19:31:49</t>
  </si>
  <si>
    <t>28.1.2013  
21:05:44</t>
  </si>
  <si>
    <t>29.1.2013  
12:45:42</t>
  </si>
  <si>
    <t>30.1.2013  
11:35:26</t>
  </si>
  <si>
    <t>30.1.2013  
11:46:50</t>
  </si>
  <si>
    <t>30.1.2013  
14:28:13</t>
  </si>
  <si>
    <t>30.1.2013  
19:09:54</t>
  </si>
  <si>
    <t>31.1.2013  
16:06:51</t>
  </si>
  <si>
    <t>31.1.2013  
18:23:17</t>
  </si>
  <si>
    <t>4.2.2013  
12:57:12</t>
  </si>
  <si>
    <t>4.2.2013  
16:01:53</t>
  </si>
  <si>
    <t>5.2.2013  
7:23:58</t>
  </si>
  <si>
    <t>5.2.2013  
9:42:41</t>
  </si>
  <si>
    <t>5.2.2013  
14:18:41</t>
  </si>
  <si>
    <t>5.2.2013  
15:33:53</t>
  </si>
  <si>
    <t>5.2.2013  
19:18:10</t>
  </si>
  <si>
    <t>6.2.2013  
8:32:37</t>
  </si>
  <si>
    <t>7.2.2013  
7:57:19</t>
  </si>
  <si>
    <t>7.2.2013  
13:58:22</t>
  </si>
  <si>
    <t>7.2.2013  
15:43:49</t>
  </si>
  <si>
    <t>8.2.2013  
14:18:53</t>
  </si>
  <si>
    <t>IV vyřazené v rámci kontroly</t>
  </si>
  <si>
    <t>Žadatel o inovační voucher</t>
  </si>
  <si>
    <t>Výše inovačního voucheru</t>
  </si>
  <si>
    <t>Spolupracující VaV instituce</t>
  </si>
  <si>
    <t>Pořadové číslo</t>
  </si>
  <si>
    <t>IČ</t>
  </si>
  <si>
    <t>ÚSPĚŠNÍ ŽADATELÉ O INOVAČNÍ VOUCHER</t>
  </si>
  <si>
    <t>Vysoké učení technické v Brně</t>
  </si>
  <si>
    <t>Univerzita Palackého v Olomouci</t>
  </si>
  <si>
    <t>Univerzita Tomáše Bati ve Zlíně</t>
  </si>
  <si>
    <t>Mendelova univerzita v Brně</t>
  </si>
  <si>
    <t>VŠB - Technická univerzita Ostrava</t>
  </si>
  <si>
    <t>Masarykova univerzita Brno</t>
  </si>
  <si>
    <t>České vysoké učení technické v Praze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</si>
</sst>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[$-F400]h:mm:ss\ AM/PM"/>
  </numFmts>
  <fonts count="32" x14ac:knownFonts="1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8"/>
      <name val="Calibri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sz val="11"/>
      <color theme="0"/>
      <name val="Calibri"/>
      <family val="2"/>
      <charset val="238"/>
    </font>
    <font>
      <sz val="10"/>
      <color theme="0"/>
      <name val="Arial"/>
      <family val="2"/>
      <charset val="238"/>
    </font>
    <font>
      <b/>
      <sz val="11"/>
      <color theme="0"/>
      <name val="Calibri"/>
      <family val="2"/>
      <charset val="238"/>
    </font>
    <font>
      <sz val="10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" fillId="18" borderId="6" applyNumberFormat="0" applyFont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1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/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/>
    <xf numFmtId="0" fontId="0" fillId="0" borderId="0" xfId="0" applyFill="1" applyAlignment="1">
      <alignment horizontal="center" vertical="center"/>
    </xf>
    <xf numFmtId="0" fontId="3" fillId="0" borderId="10" xfId="0" applyFont="1" applyFill="1" applyBorder="1"/>
    <xf numFmtId="14" fontId="0" fillId="0" borderId="10" xfId="0" applyNumberFormat="1" applyFill="1" applyBorder="1" applyAlignment="1">
      <alignment horizontal="center"/>
    </xf>
    <xf numFmtId="14" fontId="0" fillId="0" borderId="0" xfId="0" applyNumberFormat="1" applyFill="1" applyAlignment="1">
      <alignment horizontal="center"/>
    </xf>
    <xf numFmtId="0" fontId="19" fillId="0" borderId="0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4" fontId="22" fillId="0" borderId="17" xfId="0" applyNumberFormat="1" applyFont="1" applyBorder="1" applyAlignment="1">
      <alignment horizontal="center" vertical="center"/>
    </xf>
    <xf numFmtId="4" fontId="22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center" vertical="center" wrapText="1"/>
    </xf>
    <xf numFmtId="0" fontId="3" fillId="24" borderId="20" xfId="0" applyFont="1" applyFill="1" applyBorder="1" applyAlignment="1"/>
    <xf numFmtId="0" fontId="3" fillId="24" borderId="18" xfId="0" applyFont="1" applyFill="1" applyBorder="1" applyAlignment="1"/>
    <xf numFmtId="0" fontId="3" fillId="0" borderId="0" xfId="0" applyFont="1" applyFill="1" applyBorder="1" applyAlignment="1"/>
    <xf numFmtId="0" fontId="3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23" fillId="0" borderId="0" xfId="0" applyFont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0" borderId="22" xfId="0" applyBorder="1" applyAlignment="1">
      <alignment horizontal="center" vertical="center"/>
    </xf>
    <xf numFmtId="0" fontId="21" fillId="25" borderId="19" xfId="0" applyFont="1" applyFill="1" applyBorder="1" applyAlignment="1">
      <alignment horizontal="center" vertical="center" wrapText="1"/>
    </xf>
    <xf numFmtId="0" fontId="21" fillId="25" borderId="24" xfId="0" applyFont="1" applyFill="1" applyBorder="1" applyAlignment="1">
      <alignment horizontal="center" vertical="center"/>
    </xf>
    <xf numFmtId="0" fontId="21" fillId="25" borderId="25" xfId="0" applyFont="1" applyFill="1" applyBorder="1" applyAlignment="1">
      <alignment horizontal="center" vertical="center"/>
    </xf>
    <xf numFmtId="0" fontId="21" fillId="25" borderId="25" xfId="0" applyFont="1" applyFill="1" applyBorder="1" applyAlignment="1">
      <alignment horizontal="center" vertical="center" wrapText="1"/>
    </xf>
    <xf numFmtId="0" fontId="21" fillId="25" borderId="26" xfId="0" applyFont="1" applyFill="1" applyBorder="1" applyAlignment="1">
      <alignment horizontal="center" vertical="center" wrapText="1"/>
    </xf>
    <xf numFmtId="0" fontId="3" fillId="25" borderId="24" xfId="0" applyFont="1" applyFill="1" applyBorder="1" applyAlignment="1">
      <alignment horizontal="center" vertical="center" wrapText="1"/>
    </xf>
    <xf numFmtId="0" fontId="3" fillId="25" borderId="25" xfId="0" applyFont="1" applyFill="1" applyBorder="1" applyAlignment="1">
      <alignment horizontal="center" vertical="center" wrapText="1"/>
    </xf>
    <xf numFmtId="0" fontId="3" fillId="25" borderId="27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/>
    <xf numFmtId="0" fontId="0" fillId="0" borderId="23" xfId="0" applyBorder="1" applyAlignment="1">
      <alignment horizontal="center" vertical="center" wrapText="1"/>
    </xf>
    <xf numFmtId="0" fontId="0" fillId="26" borderId="0" xfId="0" applyFill="1"/>
    <xf numFmtId="0" fontId="0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24" fillId="27" borderId="10" xfId="0" applyFont="1" applyFill="1" applyBorder="1" applyAlignment="1">
      <alignment horizontal="center" vertical="center"/>
    </xf>
    <xf numFmtId="0" fontId="26" fillId="27" borderId="10" xfId="0" applyFont="1" applyFill="1" applyBorder="1" applyAlignment="1">
      <alignment horizontal="center" vertical="center"/>
    </xf>
    <xf numFmtId="0" fontId="26" fillId="27" borderId="15" xfId="0" applyFont="1" applyFill="1" applyBorder="1" applyAlignment="1">
      <alignment horizontal="center" vertical="center" wrapText="1"/>
    </xf>
    <xf numFmtId="0" fontId="24" fillId="0" borderId="0" xfId="0" applyFont="1"/>
    <xf numFmtId="0" fontId="0" fillId="0" borderId="0" xfId="0" applyAlignment="1">
      <alignment wrapText="1"/>
    </xf>
    <xf numFmtId="0" fontId="0" fillId="27" borderId="0" xfId="0" applyFill="1"/>
    <xf numFmtId="0" fontId="0" fillId="0" borderId="21" xfId="0" applyFill="1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64" fontId="0" fillId="0" borderId="22" xfId="0" applyNumberFormat="1" applyBorder="1" applyAlignment="1">
      <alignment horizontal="center" vertical="center"/>
    </xf>
    <xf numFmtId="164" fontId="20" fillId="0" borderId="22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/>
    </xf>
    <xf numFmtId="164" fontId="20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165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/>
    </xf>
    <xf numFmtId="164" fontId="20" fillId="0" borderId="12" xfId="0" applyNumberFormat="1" applyFont="1" applyFill="1" applyBorder="1" applyAlignment="1">
      <alignment horizontal="center" vertical="center"/>
    </xf>
    <xf numFmtId="0" fontId="24" fillId="27" borderId="11" xfId="0" applyFont="1" applyFill="1" applyBorder="1" applyAlignment="1">
      <alignment horizontal="center" vertical="center"/>
    </xf>
    <xf numFmtId="165" fontId="24" fillId="27" borderId="10" xfId="0" applyNumberFormat="1" applyFont="1" applyFill="1" applyBorder="1" applyAlignment="1">
      <alignment horizontal="center" vertical="center" wrapText="1"/>
    </xf>
    <xf numFmtId="0" fontId="24" fillId="27" borderId="10" xfId="0" applyFont="1" applyFill="1" applyBorder="1" applyAlignment="1">
      <alignment horizontal="center" vertical="center" wrapText="1"/>
    </xf>
    <xf numFmtId="164" fontId="24" fillId="27" borderId="10" xfId="0" applyNumberFormat="1" applyFont="1" applyFill="1" applyBorder="1" applyAlignment="1">
      <alignment horizontal="center" vertical="center"/>
    </xf>
    <xf numFmtId="164" fontId="25" fillId="27" borderId="10" xfId="0" applyNumberFormat="1" applyFont="1" applyFill="1" applyBorder="1" applyAlignment="1">
      <alignment horizontal="center" vertical="center"/>
    </xf>
    <xf numFmtId="164" fontId="0" fillId="26" borderId="10" xfId="0" applyNumberFormat="1" applyFill="1" applyBorder="1" applyAlignment="1">
      <alignment horizontal="center" vertical="center"/>
    </xf>
    <xf numFmtId="0" fontId="3" fillId="24" borderId="21" xfId="0" applyFont="1" applyFill="1" applyBorder="1" applyAlignment="1"/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8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0" fillId="0" borderId="22" xfId="0" applyFont="1" applyBorder="1" applyAlignment="1">
      <alignment horizontal="center" vertical="center" wrapText="1"/>
    </xf>
    <xf numFmtId="164" fontId="0" fillId="0" borderId="22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/>
    <xf numFmtId="4" fontId="21" fillId="0" borderId="17" xfId="0" applyNumberFormat="1" applyFont="1" applyBorder="1" applyAlignment="1">
      <alignment horizontal="center" vertical="center"/>
    </xf>
    <xf numFmtId="0" fontId="29" fillId="25" borderId="24" xfId="0" applyFont="1" applyFill="1" applyBorder="1" applyAlignment="1">
      <alignment horizontal="center" vertical="center"/>
    </xf>
    <xf numFmtId="0" fontId="29" fillId="25" borderId="25" xfId="0" applyFont="1" applyFill="1" applyBorder="1" applyAlignment="1">
      <alignment horizontal="center" vertical="center"/>
    </xf>
    <xf numFmtId="0" fontId="29" fillId="25" borderId="2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9" fillId="25" borderId="27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75"/>
  <sheetViews>
    <sheetView showGridLines="0" view="pageBreakPreview" topLeftCell="D2" zoomScaleNormal="100" zoomScaleSheetLayoutView="100" workbookViewId="0">
      <selection activeCell="C27" sqref="A27:XFD27"/>
    </sheetView>
  </sheetViews>
  <sheetFormatPr defaultRowHeight="15" x14ac:dyDescent="0.25"/>
  <cols>
    <col min="1" max="1" width="13" style="3" customWidth="1"/>
    <col min="2" max="2" width="11.42578125" style="3" customWidth="1"/>
    <col min="3" max="3" width="14.5703125" style="3" customWidth="1"/>
    <col min="4" max="4" width="38.140625" customWidth="1"/>
    <col min="5" max="5" width="36.5703125" customWidth="1"/>
    <col min="6" max="6" width="21.140625" style="2" customWidth="1"/>
    <col min="7" max="8" width="21.140625" customWidth="1"/>
    <col min="9" max="9" width="16.5703125" customWidth="1"/>
    <col min="10" max="10" width="20.140625" customWidth="1"/>
    <col min="11" max="14" width="12.85546875" style="1" customWidth="1"/>
    <col min="15" max="15" width="56.42578125" customWidth="1"/>
    <col min="16" max="16" width="8.5703125" customWidth="1"/>
    <col min="17" max="17" width="37.85546875" customWidth="1"/>
    <col min="18" max="18" width="11.42578125" customWidth="1"/>
  </cols>
  <sheetData>
    <row r="2" spans="1:19" ht="18.75" x14ac:dyDescent="0.3">
      <c r="D2" s="28" t="s">
        <v>145</v>
      </c>
      <c r="R2" s="13"/>
    </row>
    <row r="4" spans="1:19" s="3" customFormat="1" x14ac:dyDescent="0.25">
      <c r="D4" s="9" t="s">
        <v>5</v>
      </c>
      <c r="E4" s="10">
        <v>41288</v>
      </c>
      <c r="F4" s="8"/>
      <c r="K4" s="5"/>
      <c r="L4" s="5"/>
      <c r="M4" s="5"/>
      <c r="N4" s="5"/>
    </row>
    <row r="5" spans="1:19" s="3" customFormat="1" x14ac:dyDescent="0.25">
      <c r="D5" s="9" t="s">
        <v>4</v>
      </c>
      <c r="E5" s="10">
        <v>41320</v>
      </c>
      <c r="F5" s="8"/>
      <c r="K5" s="5"/>
      <c r="L5" s="5"/>
      <c r="M5" s="5"/>
      <c r="N5" s="5"/>
    </row>
    <row r="6" spans="1:19" s="3" customFormat="1" x14ac:dyDescent="0.25">
      <c r="D6" s="7"/>
      <c r="E6" s="11"/>
      <c r="F6" s="8"/>
      <c r="K6" s="5"/>
      <c r="L6" s="5"/>
      <c r="M6" s="5"/>
      <c r="N6" s="5"/>
    </row>
    <row r="7" spans="1:19" s="3" customFormat="1" x14ac:dyDescent="0.25">
      <c r="F7" s="8"/>
      <c r="K7" s="5"/>
      <c r="L7" s="5"/>
      <c r="M7" s="5"/>
      <c r="N7" s="5"/>
    </row>
    <row r="8" spans="1:19" s="3" customFormat="1" x14ac:dyDescent="0.25">
      <c r="D8" s="7" t="s">
        <v>143</v>
      </c>
      <c r="F8" s="8"/>
      <c r="K8" s="5"/>
      <c r="L8" s="5"/>
      <c r="M8" s="5"/>
      <c r="N8" s="5"/>
    </row>
    <row r="9" spans="1:19" s="3" customFormat="1" ht="15.75" thickBot="1" x14ac:dyDescent="0.3">
      <c r="D9" s="7"/>
      <c r="F9" s="8"/>
      <c r="K9" s="12"/>
      <c r="L9" s="12"/>
      <c r="M9" s="12"/>
      <c r="N9" s="12"/>
    </row>
    <row r="10" spans="1:19" x14ac:dyDescent="0.25">
      <c r="D10" s="82" t="s">
        <v>6</v>
      </c>
      <c r="E10" s="21"/>
      <c r="F10" s="22"/>
      <c r="G10" s="23"/>
      <c r="H10" s="3"/>
      <c r="I10" s="3"/>
      <c r="J10" s="3"/>
      <c r="K10" s="5"/>
      <c r="L10" s="5"/>
      <c r="M10" s="5"/>
      <c r="N10" s="5"/>
      <c r="O10" s="3"/>
      <c r="P10" s="3"/>
      <c r="Q10" s="3"/>
      <c r="R10" s="3"/>
      <c r="S10" s="3"/>
    </row>
    <row r="11" spans="1:19" ht="45" x14ac:dyDescent="0.25">
      <c r="D11" s="24" t="s">
        <v>7</v>
      </c>
      <c r="E11" s="83" t="s">
        <v>141</v>
      </c>
      <c r="F11" s="84" t="s">
        <v>142</v>
      </c>
      <c r="G11" s="4"/>
      <c r="H11" s="4"/>
      <c r="I11" s="4"/>
      <c r="J11" s="3"/>
      <c r="K11" s="5"/>
      <c r="L11" s="5"/>
      <c r="M11" s="5"/>
      <c r="N11" s="5"/>
      <c r="O11" s="3"/>
      <c r="P11" s="3"/>
      <c r="Q11" s="3"/>
      <c r="R11" s="3"/>
      <c r="S11" s="3"/>
    </row>
    <row r="12" spans="1:19" ht="15.75" thickBot="1" x14ac:dyDescent="0.3">
      <c r="D12" s="25">
        <v>50</v>
      </c>
      <c r="E12" s="26">
        <v>45</v>
      </c>
      <c r="F12" s="27">
        <v>5</v>
      </c>
      <c r="G12" s="6"/>
      <c r="H12" s="6"/>
      <c r="I12" s="6"/>
      <c r="J12" s="3"/>
      <c r="K12" s="5"/>
      <c r="L12" s="5"/>
      <c r="M12" s="5"/>
      <c r="N12" s="5"/>
      <c r="O12" s="3"/>
      <c r="P12" s="3"/>
      <c r="Q12" s="3"/>
      <c r="R12" s="3"/>
      <c r="S12" s="3"/>
    </row>
    <row r="13" spans="1:19" s="3" customFormat="1" x14ac:dyDescent="0.25">
      <c r="D13" s="7"/>
      <c r="E13" s="5"/>
      <c r="F13" s="8"/>
      <c r="K13" s="5"/>
      <c r="L13" s="5"/>
      <c r="M13" s="5"/>
      <c r="N13" s="43"/>
    </row>
    <row r="14" spans="1:19" ht="15.75" customHeight="1" thickBot="1" x14ac:dyDescent="0.3">
      <c r="N14" s="44"/>
    </row>
    <row r="15" spans="1:19" ht="45.75" thickBot="1" x14ac:dyDescent="0.3">
      <c r="A15" s="32" t="s">
        <v>21</v>
      </c>
      <c r="B15" s="32" t="s">
        <v>0</v>
      </c>
      <c r="C15" s="32" t="s">
        <v>153</v>
      </c>
      <c r="D15" s="33" t="s">
        <v>8</v>
      </c>
      <c r="E15" s="34" t="s">
        <v>9</v>
      </c>
      <c r="F15" s="34" t="s">
        <v>1</v>
      </c>
      <c r="G15" s="34" t="s">
        <v>11</v>
      </c>
      <c r="H15" s="34" t="s">
        <v>10</v>
      </c>
      <c r="I15" s="35" t="s">
        <v>12</v>
      </c>
      <c r="J15" s="35" t="s">
        <v>18</v>
      </c>
      <c r="K15" s="36" t="s">
        <v>13</v>
      </c>
      <c r="L15" s="37" t="s">
        <v>150</v>
      </c>
      <c r="M15" s="38" t="s">
        <v>151</v>
      </c>
      <c r="N15" s="35" t="s">
        <v>144</v>
      </c>
      <c r="O15" s="39" t="s">
        <v>2</v>
      </c>
    </row>
    <row r="16" spans="1:19" ht="93" customHeight="1" x14ac:dyDescent="0.25">
      <c r="A16" s="58">
        <v>1</v>
      </c>
      <c r="B16" s="31">
        <v>29643</v>
      </c>
      <c r="C16" s="59" t="s">
        <v>169</v>
      </c>
      <c r="D16" s="60" t="s">
        <v>32</v>
      </c>
      <c r="E16" s="31" t="s">
        <v>33</v>
      </c>
      <c r="F16" s="60" t="s">
        <v>27</v>
      </c>
      <c r="G16" s="61">
        <v>187000</v>
      </c>
      <c r="H16" s="61">
        <v>226270</v>
      </c>
      <c r="I16" s="61">
        <v>140250</v>
      </c>
      <c r="J16" s="62">
        <f>I16</f>
        <v>140250</v>
      </c>
      <c r="K16" s="60" t="s">
        <v>16</v>
      </c>
      <c r="L16" s="41" t="s">
        <v>3</v>
      </c>
      <c r="M16" s="31" t="s">
        <v>20</v>
      </c>
      <c r="N16" s="47" t="s">
        <v>3</v>
      </c>
      <c r="O16" s="45" t="s">
        <v>152</v>
      </c>
    </row>
    <row r="17" spans="1:15" ht="45" x14ac:dyDescent="0.25">
      <c r="A17" s="63">
        <v>2</v>
      </c>
      <c r="B17" s="16">
        <v>29734</v>
      </c>
      <c r="C17" s="64" t="s">
        <v>165</v>
      </c>
      <c r="D17" s="65" t="s">
        <v>74</v>
      </c>
      <c r="E17" s="16" t="s">
        <v>75</v>
      </c>
      <c r="F17" s="65" t="s">
        <v>158</v>
      </c>
      <c r="G17" s="66">
        <v>193000</v>
      </c>
      <c r="H17" s="66">
        <v>233530</v>
      </c>
      <c r="I17" s="66">
        <v>144750</v>
      </c>
      <c r="J17" s="67">
        <f>SUM(I16:I17)</f>
        <v>285000</v>
      </c>
      <c r="K17" s="65" t="s">
        <v>16</v>
      </c>
      <c r="L17" s="40" t="s">
        <v>19</v>
      </c>
      <c r="M17" s="16" t="s">
        <v>19</v>
      </c>
      <c r="N17" s="48" t="s">
        <v>3</v>
      </c>
      <c r="O17" s="17" t="s">
        <v>152</v>
      </c>
    </row>
    <row r="18" spans="1:15" ht="30" x14ac:dyDescent="0.25">
      <c r="A18" s="63">
        <v>3</v>
      </c>
      <c r="B18" s="16">
        <v>29721</v>
      </c>
      <c r="C18" s="64" t="s">
        <v>170</v>
      </c>
      <c r="D18" s="65" t="s">
        <v>94</v>
      </c>
      <c r="E18" s="16" t="s">
        <v>95</v>
      </c>
      <c r="F18" s="65" t="s">
        <v>96</v>
      </c>
      <c r="G18" s="66">
        <v>190000</v>
      </c>
      <c r="H18" s="66">
        <v>229900</v>
      </c>
      <c r="I18" s="66">
        <v>142500</v>
      </c>
      <c r="J18" s="67">
        <f>SUM(I16:I18)</f>
        <v>427500</v>
      </c>
      <c r="K18" s="65" t="s">
        <v>16</v>
      </c>
      <c r="L18" s="40" t="s">
        <v>3</v>
      </c>
      <c r="M18" s="16" t="s">
        <v>20</v>
      </c>
      <c r="N18" s="48" t="s">
        <v>3</v>
      </c>
      <c r="O18" s="17" t="s">
        <v>152</v>
      </c>
    </row>
    <row r="19" spans="1:15" ht="30" x14ac:dyDescent="0.25">
      <c r="A19" s="63">
        <v>4</v>
      </c>
      <c r="B19" s="16">
        <v>29801</v>
      </c>
      <c r="C19" s="64" t="s">
        <v>171</v>
      </c>
      <c r="D19" s="65" t="s">
        <v>53</v>
      </c>
      <c r="E19" s="16" t="s">
        <v>54</v>
      </c>
      <c r="F19" s="65" t="s">
        <v>55</v>
      </c>
      <c r="G19" s="66">
        <v>198500</v>
      </c>
      <c r="H19" s="66">
        <v>240185</v>
      </c>
      <c r="I19" s="66">
        <v>148875</v>
      </c>
      <c r="J19" s="67">
        <f>SUM(I16:I19)</f>
        <v>576375</v>
      </c>
      <c r="K19" s="65" t="s">
        <v>146</v>
      </c>
      <c r="L19" s="40" t="s">
        <v>3</v>
      </c>
      <c r="M19" s="16" t="s">
        <v>20</v>
      </c>
      <c r="N19" s="48" t="s">
        <v>3</v>
      </c>
      <c r="O19" s="17" t="s">
        <v>152</v>
      </c>
    </row>
    <row r="20" spans="1:15" ht="30" x14ac:dyDescent="0.25">
      <c r="A20" s="63">
        <v>5</v>
      </c>
      <c r="B20" s="16">
        <v>29276</v>
      </c>
      <c r="C20" s="64" t="s">
        <v>166</v>
      </c>
      <c r="D20" s="65" t="s">
        <v>44</v>
      </c>
      <c r="E20" s="16" t="s">
        <v>45</v>
      </c>
      <c r="F20" s="65" t="s">
        <v>36</v>
      </c>
      <c r="G20" s="66">
        <v>195800</v>
      </c>
      <c r="H20" s="66">
        <v>236918</v>
      </c>
      <c r="I20" s="66">
        <v>146850</v>
      </c>
      <c r="J20" s="67">
        <f>SUM(I16:I20)</f>
        <v>723225</v>
      </c>
      <c r="K20" s="65" t="s">
        <v>16</v>
      </c>
      <c r="L20" s="40" t="s">
        <v>19</v>
      </c>
      <c r="M20" s="16" t="s">
        <v>19</v>
      </c>
      <c r="N20" s="48" t="s">
        <v>3</v>
      </c>
      <c r="O20" s="17" t="s">
        <v>152</v>
      </c>
    </row>
    <row r="21" spans="1:15" ht="45" x14ac:dyDescent="0.25">
      <c r="A21" s="63">
        <v>6</v>
      </c>
      <c r="B21" s="16">
        <v>29708</v>
      </c>
      <c r="C21" s="64" t="s">
        <v>172</v>
      </c>
      <c r="D21" s="65" t="s">
        <v>39</v>
      </c>
      <c r="E21" s="16" t="s">
        <v>40</v>
      </c>
      <c r="F21" s="65" t="s">
        <v>155</v>
      </c>
      <c r="G21" s="66">
        <v>199999</v>
      </c>
      <c r="H21" s="66">
        <v>241999</v>
      </c>
      <c r="I21" s="66">
        <v>149999</v>
      </c>
      <c r="J21" s="67">
        <f>SUM(I16:I21)</f>
        <v>873224</v>
      </c>
      <c r="K21" s="65" t="s">
        <v>15</v>
      </c>
      <c r="L21" s="40" t="s">
        <v>3</v>
      </c>
      <c r="M21" s="16" t="s">
        <v>20</v>
      </c>
      <c r="N21" s="48" t="s">
        <v>3</v>
      </c>
      <c r="O21" s="17" t="s">
        <v>152</v>
      </c>
    </row>
    <row r="22" spans="1:15" ht="30" x14ac:dyDescent="0.25">
      <c r="A22" s="63">
        <v>7</v>
      </c>
      <c r="B22" s="16">
        <v>29755</v>
      </c>
      <c r="C22" s="64" t="s">
        <v>168</v>
      </c>
      <c r="D22" s="65" t="s">
        <v>107</v>
      </c>
      <c r="E22" s="16" t="s">
        <v>108</v>
      </c>
      <c r="F22" s="65" t="s">
        <v>161</v>
      </c>
      <c r="G22" s="66">
        <v>195000</v>
      </c>
      <c r="H22" s="66">
        <v>235950</v>
      </c>
      <c r="I22" s="66">
        <v>146250</v>
      </c>
      <c r="J22" s="67">
        <f>SUM(I16:I22)</f>
        <v>1019474</v>
      </c>
      <c r="K22" s="65" t="s">
        <v>16</v>
      </c>
      <c r="L22" s="40" t="s">
        <v>19</v>
      </c>
      <c r="M22" s="16" t="s">
        <v>19</v>
      </c>
      <c r="N22" s="48" t="s">
        <v>3</v>
      </c>
      <c r="O22" s="17" t="s">
        <v>152</v>
      </c>
    </row>
    <row r="23" spans="1:15" ht="30" x14ac:dyDescent="0.25">
      <c r="A23" s="63">
        <v>8</v>
      </c>
      <c r="B23" s="16">
        <v>29746</v>
      </c>
      <c r="C23" s="64" t="s">
        <v>167</v>
      </c>
      <c r="D23" s="65" t="s">
        <v>48</v>
      </c>
      <c r="E23" s="16" t="s">
        <v>49</v>
      </c>
      <c r="F23" s="65" t="s">
        <v>50</v>
      </c>
      <c r="G23" s="66">
        <v>198000</v>
      </c>
      <c r="H23" s="66">
        <v>239580</v>
      </c>
      <c r="I23" s="66">
        <v>148500</v>
      </c>
      <c r="J23" s="67">
        <f>SUM(I16:I23)</f>
        <v>1167974</v>
      </c>
      <c r="K23" s="65" t="s">
        <v>15</v>
      </c>
      <c r="L23" s="40" t="s">
        <v>3</v>
      </c>
      <c r="M23" s="16" t="s">
        <v>20</v>
      </c>
      <c r="N23" s="48" t="s">
        <v>3</v>
      </c>
      <c r="O23" s="17" t="s">
        <v>152</v>
      </c>
    </row>
    <row r="24" spans="1:15" ht="60" x14ac:dyDescent="0.25">
      <c r="A24" s="63">
        <v>9</v>
      </c>
      <c r="B24" s="16">
        <v>29544</v>
      </c>
      <c r="C24" s="64" t="s">
        <v>173</v>
      </c>
      <c r="D24" s="65" t="s">
        <v>61</v>
      </c>
      <c r="E24" s="16" t="s">
        <v>62</v>
      </c>
      <c r="F24" s="65" t="s">
        <v>156</v>
      </c>
      <c r="G24" s="66">
        <v>199999</v>
      </c>
      <c r="H24" s="66">
        <v>241999</v>
      </c>
      <c r="I24" s="66">
        <v>149999</v>
      </c>
      <c r="J24" s="67">
        <f>SUM(I16:I24)</f>
        <v>1317973</v>
      </c>
      <c r="K24" s="65" t="s">
        <v>146</v>
      </c>
      <c r="L24" s="40" t="s">
        <v>19</v>
      </c>
      <c r="M24" s="16" t="s">
        <v>19</v>
      </c>
      <c r="N24" s="48" t="s">
        <v>3</v>
      </c>
      <c r="O24" s="17" t="s">
        <v>152</v>
      </c>
    </row>
    <row r="25" spans="1:15" ht="45" x14ac:dyDescent="0.25">
      <c r="A25" s="63">
        <v>10</v>
      </c>
      <c r="B25" s="16">
        <v>29548</v>
      </c>
      <c r="C25" s="64" t="s">
        <v>174</v>
      </c>
      <c r="D25" s="65" t="s">
        <v>56</v>
      </c>
      <c r="E25" s="16" t="s">
        <v>57</v>
      </c>
      <c r="F25" s="65" t="s">
        <v>58</v>
      </c>
      <c r="G25" s="66">
        <v>199999</v>
      </c>
      <c r="H25" s="66">
        <v>241999</v>
      </c>
      <c r="I25" s="66">
        <v>149999</v>
      </c>
      <c r="J25" s="67">
        <f>SUM(I16:I25)</f>
        <v>1467972</v>
      </c>
      <c r="K25" s="65" t="s">
        <v>146</v>
      </c>
      <c r="L25" s="40" t="s">
        <v>3</v>
      </c>
      <c r="M25" s="16" t="s">
        <v>20</v>
      </c>
      <c r="N25" s="48" t="s">
        <v>3</v>
      </c>
      <c r="O25" s="17" t="s">
        <v>152</v>
      </c>
    </row>
    <row r="26" spans="1:15" ht="30" x14ac:dyDescent="0.25">
      <c r="A26" s="63">
        <v>11</v>
      </c>
      <c r="B26" s="16">
        <v>29499</v>
      </c>
      <c r="C26" s="64" t="s">
        <v>175</v>
      </c>
      <c r="D26" s="65" t="s">
        <v>68</v>
      </c>
      <c r="E26" s="16" t="s">
        <v>69</v>
      </c>
      <c r="F26" s="65" t="s">
        <v>157</v>
      </c>
      <c r="G26" s="66">
        <v>195000</v>
      </c>
      <c r="H26" s="66">
        <v>235950</v>
      </c>
      <c r="I26" s="66">
        <v>146250</v>
      </c>
      <c r="J26" s="67">
        <f>SUM(I16:I26)</f>
        <v>1614222</v>
      </c>
      <c r="K26" s="65" t="s">
        <v>17</v>
      </c>
      <c r="L26" s="40" t="s">
        <v>3</v>
      </c>
      <c r="M26" s="16" t="s">
        <v>20</v>
      </c>
      <c r="N26" s="48" t="s">
        <v>3</v>
      </c>
      <c r="O26" s="17" t="s">
        <v>152</v>
      </c>
    </row>
    <row r="27" spans="1:15" ht="30" x14ac:dyDescent="0.25">
      <c r="A27" s="63">
        <v>12</v>
      </c>
      <c r="B27" s="16">
        <v>29756</v>
      </c>
      <c r="C27" s="64" t="s">
        <v>176</v>
      </c>
      <c r="D27" s="65" t="s">
        <v>86</v>
      </c>
      <c r="E27" s="16" t="s">
        <v>87</v>
      </c>
      <c r="F27" s="65" t="s">
        <v>67</v>
      </c>
      <c r="G27" s="68">
        <v>196000</v>
      </c>
      <c r="H27" s="68">
        <v>237160</v>
      </c>
      <c r="I27" s="68">
        <v>147000</v>
      </c>
      <c r="J27" s="67">
        <f>SUM(I16:I27)</f>
        <v>1761222</v>
      </c>
      <c r="K27" s="65" t="s">
        <v>15</v>
      </c>
      <c r="L27" s="40" t="s">
        <v>3</v>
      </c>
      <c r="M27" s="16" t="s">
        <v>20</v>
      </c>
      <c r="N27" s="48" t="s">
        <v>3</v>
      </c>
      <c r="O27" s="17" t="s">
        <v>152</v>
      </c>
    </row>
    <row r="28" spans="1:15" ht="45" x14ac:dyDescent="0.25">
      <c r="A28" s="63">
        <v>13</v>
      </c>
      <c r="B28" s="16">
        <v>29570</v>
      </c>
      <c r="C28" s="64" t="s">
        <v>177</v>
      </c>
      <c r="D28" s="65" t="s">
        <v>46</v>
      </c>
      <c r="E28" s="16" t="s">
        <v>47</v>
      </c>
      <c r="F28" s="65" t="s">
        <v>27</v>
      </c>
      <c r="G28" s="66">
        <v>199999</v>
      </c>
      <c r="H28" s="66">
        <v>241999</v>
      </c>
      <c r="I28" s="66">
        <v>149999</v>
      </c>
      <c r="J28" s="67">
        <f>SUM(I16:I28)</f>
        <v>1911221</v>
      </c>
      <c r="K28" s="65" t="s">
        <v>147</v>
      </c>
      <c r="L28" s="40" t="s">
        <v>3</v>
      </c>
      <c r="M28" s="16" t="s">
        <v>20</v>
      </c>
      <c r="N28" s="48" t="s">
        <v>3</v>
      </c>
      <c r="O28" s="17" t="s">
        <v>152</v>
      </c>
    </row>
    <row r="29" spans="1:15" ht="60" x14ac:dyDescent="0.25">
      <c r="A29" s="63">
        <v>14</v>
      </c>
      <c r="B29" s="16">
        <v>29639</v>
      </c>
      <c r="C29" s="64" t="s">
        <v>178</v>
      </c>
      <c r="D29" s="65" t="s">
        <v>128</v>
      </c>
      <c r="E29" s="16" t="s">
        <v>129</v>
      </c>
      <c r="F29" s="65" t="s">
        <v>162</v>
      </c>
      <c r="G29" s="66">
        <v>199999</v>
      </c>
      <c r="H29" s="66">
        <v>241999</v>
      </c>
      <c r="I29" s="66">
        <v>149999</v>
      </c>
      <c r="J29" s="67">
        <f>SUM(I16:I29)</f>
        <v>2061220</v>
      </c>
      <c r="K29" s="65" t="s">
        <v>146</v>
      </c>
      <c r="L29" s="40" t="s">
        <v>19</v>
      </c>
      <c r="M29" s="16" t="s">
        <v>19</v>
      </c>
      <c r="N29" s="48" t="s">
        <v>3</v>
      </c>
      <c r="O29" s="17" t="s">
        <v>152</v>
      </c>
    </row>
    <row r="30" spans="1:15" ht="30" x14ac:dyDescent="0.25">
      <c r="A30" s="63">
        <v>15</v>
      </c>
      <c r="B30" s="16">
        <v>29676</v>
      </c>
      <c r="C30" s="64" t="s">
        <v>179</v>
      </c>
      <c r="D30" s="65" t="s">
        <v>59</v>
      </c>
      <c r="E30" s="16" t="s">
        <v>60</v>
      </c>
      <c r="F30" s="65" t="s">
        <v>27</v>
      </c>
      <c r="G30" s="66">
        <v>199000</v>
      </c>
      <c r="H30" s="66">
        <v>240790</v>
      </c>
      <c r="I30" s="66">
        <v>149250</v>
      </c>
      <c r="J30" s="67">
        <f>SUM(I16:I30)</f>
        <v>2210470</v>
      </c>
      <c r="K30" s="65" t="s">
        <v>146</v>
      </c>
      <c r="L30" s="40" t="s">
        <v>3</v>
      </c>
      <c r="M30" s="16" t="s">
        <v>20</v>
      </c>
      <c r="N30" s="48" t="s">
        <v>3</v>
      </c>
      <c r="O30" s="17" t="s">
        <v>152</v>
      </c>
    </row>
    <row r="31" spans="1:15" ht="30" x14ac:dyDescent="0.25">
      <c r="A31" s="63">
        <v>16</v>
      </c>
      <c r="B31" s="40">
        <v>29488</v>
      </c>
      <c r="C31" s="69" t="s">
        <v>180</v>
      </c>
      <c r="D31" s="70" t="s">
        <v>51</v>
      </c>
      <c r="E31" s="40" t="s">
        <v>52</v>
      </c>
      <c r="F31" s="70" t="s">
        <v>27</v>
      </c>
      <c r="G31" s="68">
        <v>199999</v>
      </c>
      <c r="H31" s="68">
        <v>241999</v>
      </c>
      <c r="I31" s="68">
        <v>149999</v>
      </c>
      <c r="J31" s="67">
        <f>SUM(I16:I31)</f>
        <v>2360469</v>
      </c>
      <c r="K31" s="70" t="s">
        <v>17</v>
      </c>
      <c r="L31" s="40" t="s">
        <v>3</v>
      </c>
      <c r="M31" s="40" t="s">
        <v>20</v>
      </c>
      <c r="N31" s="50" t="s">
        <v>3</v>
      </c>
      <c r="O31" s="51" t="s">
        <v>152</v>
      </c>
    </row>
    <row r="32" spans="1:15" s="55" customFormat="1" ht="30" x14ac:dyDescent="0.25">
      <c r="A32" s="76">
        <v>17</v>
      </c>
      <c r="B32" s="52">
        <v>29767</v>
      </c>
      <c r="C32" s="77" t="s">
        <v>181</v>
      </c>
      <c r="D32" s="78" t="s">
        <v>134</v>
      </c>
      <c r="E32" s="52" t="s">
        <v>135</v>
      </c>
      <c r="F32" s="78" t="s">
        <v>136</v>
      </c>
      <c r="G32" s="79">
        <v>155000</v>
      </c>
      <c r="H32" s="79">
        <v>187550</v>
      </c>
      <c r="I32" s="79">
        <v>116250</v>
      </c>
      <c r="J32" s="80">
        <f>SUM(I16:I32)</f>
        <v>2476719</v>
      </c>
      <c r="K32" s="78" t="s">
        <v>15</v>
      </c>
      <c r="L32" s="52" t="s">
        <v>3</v>
      </c>
      <c r="M32" s="52" t="s">
        <v>20</v>
      </c>
      <c r="N32" s="53" t="s">
        <v>19</v>
      </c>
      <c r="O32" s="54" t="s">
        <v>163</v>
      </c>
    </row>
    <row r="33" spans="1:15" ht="30" x14ac:dyDescent="0.25">
      <c r="A33" s="63">
        <v>18</v>
      </c>
      <c r="B33" s="40">
        <v>29829</v>
      </c>
      <c r="C33" s="69" t="s">
        <v>182</v>
      </c>
      <c r="D33" s="70" t="s">
        <v>71</v>
      </c>
      <c r="E33" s="40" t="s">
        <v>72</v>
      </c>
      <c r="F33" s="70" t="s">
        <v>73</v>
      </c>
      <c r="G33" s="68">
        <v>195000</v>
      </c>
      <c r="H33" s="68">
        <v>235950</v>
      </c>
      <c r="I33" s="68">
        <v>146250</v>
      </c>
      <c r="J33" s="67">
        <f>SUM(I16:I33)</f>
        <v>2622969</v>
      </c>
      <c r="K33" s="70" t="s">
        <v>17</v>
      </c>
      <c r="L33" s="40" t="s">
        <v>3</v>
      </c>
      <c r="M33" s="40" t="s">
        <v>20</v>
      </c>
      <c r="N33" s="50" t="s">
        <v>3</v>
      </c>
      <c r="O33" s="51" t="s">
        <v>152</v>
      </c>
    </row>
    <row r="34" spans="1:15" ht="30" x14ac:dyDescent="0.25">
      <c r="A34" s="63">
        <v>19</v>
      </c>
      <c r="B34" s="40">
        <v>29501</v>
      </c>
      <c r="C34" s="69" t="s">
        <v>183</v>
      </c>
      <c r="D34" s="70" t="s">
        <v>22</v>
      </c>
      <c r="E34" s="40" t="s">
        <v>23</v>
      </c>
      <c r="F34" s="70" t="s">
        <v>24</v>
      </c>
      <c r="G34" s="68">
        <v>199684</v>
      </c>
      <c r="H34" s="68">
        <v>241618</v>
      </c>
      <c r="I34" s="68">
        <v>149763</v>
      </c>
      <c r="J34" s="67">
        <f>J33+I34</f>
        <v>2772732</v>
      </c>
      <c r="K34" s="70" t="s">
        <v>146</v>
      </c>
      <c r="L34" s="40" t="s">
        <v>3</v>
      </c>
      <c r="M34" s="40" t="s">
        <v>20</v>
      </c>
      <c r="N34" s="50" t="s">
        <v>3</v>
      </c>
      <c r="O34" s="51" t="s">
        <v>152</v>
      </c>
    </row>
    <row r="35" spans="1:15" ht="30" x14ac:dyDescent="0.25">
      <c r="A35" s="63">
        <v>20</v>
      </c>
      <c r="B35" s="40">
        <v>29750</v>
      </c>
      <c r="C35" s="69" t="s">
        <v>184</v>
      </c>
      <c r="D35" s="70" t="s">
        <v>34</v>
      </c>
      <c r="E35" s="40" t="s">
        <v>35</v>
      </c>
      <c r="F35" s="70" t="s">
        <v>36</v>
      </c>
      <c r="G35" s="68">
        <v>80000</v>
      </c>
      <c r="H35" s="68">
        <v>96800</v>
      </c>
      <c r="I35" s="68">
        <v>60000</v>
      </c>
      <c r="J35" s="67">
        <f>J34+I35</f>
        <v>2832732</v>
      </c>
      <c r="K35" s="70" t="s">
        <v>15</v>
      </c>
      <c r="L35" s="40" t="s">
        <v>3</v>
      </c>
      <c r="M35" s="40" t="s">
        <v>20</v>
      </c>
      <c r="N35" s="50" t="s">
        <v>3</v>
      </c>
      <c r="O35" s="51" t="s">
        <v>152</v>
      </c>
    </row>
    <row r="36" spans="1:15" ht="30" x14ac:dyDescent="0.25">
      <c r="A36" s="63">
        <v>21</v>
      </c>
      <c r="B36" s="40">
        <v>29489</v>
      </c>
      <c r="C36" s="69" t="s">
        <v>185</v>
      </c>
      <c r="D36" s="70" t="s">
        <v>65</v>
      </c>
      <c r="E36" s="40" t="s">
        <v>66</v>
      </c>
      <c r="F36" s="70" t="s">
        <v>67</v>
      </c>
      <c r="G36" s="68">
        <v>125000</v>
      </c>
      <c r="H36" s="68">
        <v>151250</v>
      </c>
      <c r="I36" s="68">
        <v>93750</v>
      </c>
      <c r="J36" s="67">
        <f t="shared" ref="J36:J65" si="0">J35+I36</f>
        <v>2926482</v>
      </c>
      <c r="K36" s="70" t="s">
        <v>16</v>
      </c>
      <c r="L36" s="40" t="s">
        <v>19</v>
      </c>
      <c r="M36" s="40" t="s">
        <v>19</v>
      </c>
      <c r="N36" s="50" t="s">
        <v>3</v>
      </c>
      <c r="O36" s="51" t="s">
        <v>152</v>
      </c>
    </row>
    <row r="37" spans="1:15" ht="75" x14ac:dyDescent="0.25">
      <c r="A37" s="63">
        <v>22</v>
      </c>
      <c r="B37" s="40">
        <v>29830</v>
      </c>
      <c r="C37" s="69" t="s">
        <v>186</v>
      </c>
      <c r="D37" s="70" t="s">
        <v>119</v>
      </c>
      <c r="E37" s="40" t="s">
        <v>120</v>
      </c>
      <c r="F37" s="70" t="s">
        <v>121</v>
      </c>
      <c r="G37" s="68">
        <v>195000</v>
      </c>
      <c r="H37" s="68">
        <v>235950</v>
      </c>
      <c r="I37" s="68">
        <v>146250</v>
      </c>
      <c r="J37" s="67">
        <f t="shared" si="0"/>
        <v>3072732</v>
      </c>
      <c r="K37" s="70" t="s">
        <v>17</v>
      </c>
      <c r="L37" s="40" t="s">
        <v>3</v>
      </c>
      <c r="M37" s="40" t="s">
        <v>20</v>
      </c>
      <c r="N37" s="50" t="s">
        <v>3</v>
      </c>
      <c r="O37" s="51" t="s">
        <v>152</v>
      </c>
    </row>
    <row r="38" spans="1:15" s="55" customFormat="1" ht="30" x14ac:dyDescent="0.25">
      <c r="A38" s="76">
        <v>23</v>
      </c>
      <c r="B38" s="52">
        <v>29493</v>
      </c>
      <c r="C38" s="77" t="s">
        <v>187</v>
      </c>
      <c r="D38" s="78" t="s">
        <v>137</v>
      </c>
      <c r="E38" s="52" t="s">
        <v>138</v>
      </c>
      <c r="F38" s="78" t="s">
        <v>27</v>
      </c>
      <c r="G38" s="79">
        <v>199999</v>
      </c>
      <c r="H38" s="79">
        <v>241999</v>
      </c>
      <c r="I38" s="79">
        <v>149999</v>
      </c>
      <c r="J38" s="80">
        <f t="shared" si="0"/>
        <v>3222731</v>
      </c>
      <c r="K38" s="78" t="s">
        <v>17</v>
      </c>
      <c r="L38" s="52" t="s">
        <v>3</v>
      </c>
      <c r="M38" s="52" t="s">
        <v>20</v>
      </c>
      <c r="N38" s="53" t="s">
        <v>19</v>
      </c>
      <c r="O38" s="54" t="s">
        <v>163</v>
      </c>
    </row>
    <row r="39" spans="1:15" ht="30" x14ac:dyDescent="0.25">
      <c r="A39" s="63">
        <v>24</v>
      </c>
      <c r="B39" s="40">
        <v>29034</v>
      </c>
      <c r="C39" s="69" t="s">
        <v>188</v>
      </c>
      <c r="D39" s="70" t="s">
        <v>122</v>
      </c>
      <c r="E39" s="40" t="s">
        <v>123</v>
      </c>
      <c r="F39" s="70" t="s">
        <v>70</v>
      </c>
      <c r="G39" s="68">
        <v>199000</v>
      </c>
      <c r="H39" s="68">
        <v>240790</v>
      </c>
      <c r="I39" s="68">
        <v>149250</v>
      </c>
      <c r="J39" s="67">
        <f t="shared" si="0"/>
        <v>3371981</v>
      </c>
      <c r="K39" s="70" t="s">
        <v>16</v>
      </c>
      <c r="L39" s="40" t="s">
        <v>3</v>
      </c>
      <c r="M39" s="40" t="s">
        <v>20</v>
      </c>
      <c r="N39" s="50" t="s">
        <v>3</v>
      </c>
      <c r="O39" s="51" t="s">
        <v>152</v>
      </c>
    </row>
    <row r="40" spans="1:15" ht="30" x14ac:dyDescent="0.25">
      <c r="A40" s="63">
        <v>25</v>
      </c>
      <c r="B40" s="40">
        <v>29518</v>
      </c>
      <c r="C40" s="69" t="s">
        <v>189</v>
      </c>
      <c r="D40" s="70" t="s">
        <v>132</v>
      </c>
      <c r="E40" s="40" t="s">
        <v>133</v>
      </c>
      <c r="F40" s="70" t="s">
        <v>70</v>
      </c>
      <c r="G40" s="68">
        <v>199000</v>
      </c>
      <c r="H40" s="68">
        <v>240790</v>
      </c>
      <c r="I40" s="68">
        <v>149250</v>
      </c>
      <c r="J40" s="67">
        <f t="shared" si="0"/>
        <v>3521231</v>
      </c>
      <c r="K40" s="70" t="s">
        <v>16</v>
      </c>
      <c r="L40" s="40" t="s">
        <v>3</v>
      </c>
      <c r="M40" s="40" t="s">
        <v>20</v>
      </c>
      <c r="N40" s="50" t="s">
        <v>3</v>
      </c>
      <c r="O40" s="51" t="s">
        <v>152</v>
      </c>
    </row>
    <row r="41" spans="1:15" ht="30" x14ac:dyDescent="0.25">
      <c r="A41" s="63">
        <v>26</v>
      </c>
      <c r="B41" s="40">
        <v>29777</v>
      </c>
      <c r="C41" s="69" t="s">
        <v>190</v>
      </c>
      <c r="D41" s="70" t="s">
        <v>28</v>
      </c>
      <c r="E41" s="40" t="s">
        <v>29</v>
      </c>
      <c r="F41" s="70" t="s">
        <v>27</v>
      </c>
      <c r="G41" s="68">
        <v>198017</v>
      </c>
      <c r="H41" s="68">
        <v>239601</v>
      </c>
      <c r="I41" s="68">
        <v>148513</v>
      </c>
      <c r="J41" s="67">
        <f t="shared" si="0"/>
        <v>3669744</v>
      </c>
      <c r="K41" s="70" t="s">
        <v>17</v>
      </c>
      <c r="L41" s="40" t="s">
        <v>3</v>
      </c>
      <c r="M41" s="40" t="s">
        <v>20</v>
      </c>
      <c r="N41" s="50" t="s">
        <v>3</v>
      </c>
      <c r="O41" s="51" t="s">
        <v>152</v>
      </c>
    </row>
    <row r="42" spans="1:15" ht="30" x14ac:dyDescent="0.25">
      <c r="A42" s="63">
        <v>27</v>
      </c>
      <c r="B42" s="40">
        <v>29472</v>
      </c>
      <c r="C42" s="69" t="s">
        <v>191</v>
      </c>
      <c r="D42" s="70" t="s">
        <v>25</v>
      </c>
      <c r="E42" s="40" t="s">
        <v>26</v>
      </c>
      <c r="F42" s="70" t="s">
        <v>27</v>
      </c>
      <c r="G42" s="68">
        <v>198017</v>
      </c>
      <c r="H42" s="68">
        <v>239601</v>
      </c>
      <c r="I42" s="68">
        <v>148513</v>
      </c>
      <c r="J42" s="67">
        <f t="shared" si="0"/>
        <v>3818257</v>
      </c>
      <c r="K42" s="70" t="s">
        <v>17</v>
      </c>
      <c r="L42" s="40" t="s">
        <v>3</v>
      </c>
      <c r="M42" s="40" t="s">
        <v>20</v>
      </c>
      <c r="N42" s="50" t="s">
        <v>3</v>
      </c>
      <c r="O42" s="51" t="s">
        <v>152</v>
      </c>
    </row>
    <row r="43" spans="1:15" ht="30" x14ac:dyDescent="0.25">
      <c r="A43" s="63">
        <v>28</v>
      </c>
      <c r="B43" s="16">
        <v>29535</v>
      </c>
      <c r="C43" s="64" t="s">
        <v>192</v>
      </c>
      <c r="D43" s="65" t="s">
        <v>102</v>
      </c>
      <c r="E43" s="16" t="s">
        <v>103</v>
      </c>
      <c r="F43" s="65" t="s">
        <v>104</v>
      </c>
      <c r="G43" s="66">
        <v>199000</v>
      </c>
      <c r="H43" s="66">
        <v>240790</v>
      </c>
      <c r="I43" s="66">
        <v>149250</v>
      </c>
      <c r="J43" s="67">
        <f t="shared" si="0"/>
        <v>3967507</v>
      </c>
      <c r="K43" s="65" t="s">
        <v>15</v>
      </c>
      <c r="L43" s="40" t="s">
        <v>3</v>
      </c>
      <c r="M43" s="16" t="s">
        <v>20</v>
      </c>
      <c r="N43" s="48" t="s">
        <v>3</v>
      </c>
      <c r="O43" s="17" t="s">
        <v>152</v>
      </c>
    </row>
    <row r="44" spans="1:15" ht="30" x14ac:dyDescent="0.25">
      <c r="A44" s="63">
        <v>29</v>
      </c>
      <c r="B44" s="16">
        <v>29483</v>
      </c>
      <c r="C44" s="64" t="s">
        <v>193</v>
      </c>
      <c r="D44" s="65" t="s">
        <v>84</v>
      </c>
      <c r="E44" s="16" t="s">
        <v>85</v>
      </c>
      <c r="F44" s="65" t="s">
        <v>36</v>
      </c>
      <c r="G44" s="81">
        <v>199999</v>
      </c>
      <c r="H44" s="81">
        <v>241999</v>
      </c>
      <c r="I44" s="81">
        <v>149999</v>
      </c>
      <c r="J44" s="67">
        <f t="shared" si="0"/>
        <v>4117506</v>
      </c>
      <c r="K44" s="65" t="s">
        <v>149</v>
      </c>
      <c r="L44" s="40" t="s">
        <v>19</v>
      </c>
      <c r="M44" s="16" t="s">
        <v>19</v>
      </c>
      <c r="N44" s="48" t="s">
        <v>3</v>
      </c>
      <c r="O44" s="17" t="s">
        <v>152</v>
      </c>
    </row>
    <row r="45" spans="1:15" ht="30" x14ac:dyDescent="0.25">
      <c r="A45" s="63">
        <v>30</v>
      </c>
      <c r="B45" s="16">
        <v>29786</v>
      </c>
      <c r="C45" s="64" t="s">
        <v>194</v>
      </c>
      <c r="D45" s="65" t="s">
        <v>105</v>
      </c>
      <c r="E45" s="16" t="s">
        <v>106</v>
      </c>
      <c r="F45" s="65" t="s">
        <v>160</v>
      </c>
      <c r="G45" s="66">
        <v>100000</v>
      </c>
      <c r="H45" s="66">
        <v>121000</v>
      </c>
      <c r="I45" s="66">
        <v>75000</v>
      </c>
      <c r="J45" s="67">
        <f t="shared" si="0"/>
        <v>4192506</v>
      </c>
      <c r="K45" s="65" t="s">
        <v>16</v>
      </c>
      <c r="L45" s="40" t="s">
        <v>19</v>
      </c>
      <c r="M45" s="16" t="s">
        <v>19</v>
      </c>
      <c r="N45" s="48" t="s">
        <v>3</v>
      </c>
      <c r="O45" s="17" t="s">
        <v>152</v>
      </c>
    </row>
    <row r="46" spans="1:15" ht="30" x14ac:dyDescent="0.25">
      <c r="A46" s="63">
        <v>31</v>
      </c>
      <c r="B46" s="16">
        <v>29530</v>
      </c>
      <c r="C46" s="64" t="s">
        <v>195</v>
      </c>
      <c r="D46" s="65" t="s">
        <v>88</v>
      </c>
      <c r="E46" s="16" t="s">
        <v>89</v>
      </c>
      <c r="F46" s="65" t="s">
        <v>159</v>
      </c>
      <c r="G46" s="81">
        <v>198000</v>
      </c>
      <c r="H46" s="81">
        <v>239580</v>
      </c>
      <c r="I46" s="81">
        <v>148500</v>
      </c>
      <c r="J46" s="67">
        <f t="shared" si="0"/>
        <v>4341006</v>
      </c>
      <c r="K46" s="65" t="s">
        <v>16</v>
      </c>
      <c r="L46" s="40" t="s">
        <v>19</v>
      </c>
      <c r="M46" s="16" t="s">
        <v>19</v>
      </c>
      <c r="N46" s="48" t="s">
        <v>3</v>
      </c>
      <c r="O46" s="17" t="s">
        <v>152</v>
      </c>
    </row>
    <row r="47" spans="1:15" ht="30" x14ac:dyDescent="0.25">
      <c r="A47" s="63">
        <v>32</v>
      </c>
      <c r="B47" s="16">
        <v>29784</v>
      </c>
      <c r="C47" s="64" t="s">
        <v>196</v>
      </c>
      <c r="D47" s="65" t="s">
        <v>41</v>
      </c>
      <c r="E47" s="16" t="s">
        <v>42</v>
      </c>
      <c r="F47" s="65" t="s">
        <v>43</v>
      </c>
      <c r="G47" s="66">
        <v>199999</v>
      </c>
      <c r="H47" s="66">
        <v>241999</v>
      </c>
      <c r="I47" s="66">
        <v>149999</v>
      </c>
      <c r="J47" s="67">
        <f t="shared" si="0"/>
        <v>4491005</v>
      </c>
      <c r="K47" s="65" t="s">
        <v>16</v>
      </c>
      <c r="L47" s="40" t="s">
        <v>19</v>
      </c>
      <c r="M47" s="16" t="s">
        <v>19</v>
      </c>
      <c r="N47" s="48" t="s">
        <v>3</v>
      </c>
      <c r="O47" s="17" t="s">
        <v>152</v>
      </c>
    </row>
    <row r="48" spans="1:15" s="55" customFormat="1" ht="30" x14ac:dyDescent="0.25">
      <c r="A48" s="76">
        <v>33</v>
      </c>
      <c r="B48" s="52">
        <v>29723</v>
      </c>
      <c r="C48" s="77" t="s">
        <v>197</v>
      </c>
      <c r="D48" s="78" t="s">
        <v>139</v>
      </c>
      <c r="E48" s="52" t="s">
        <v>140</v>
      </c>
      <c r="F48" s="78" t="s">
        <v>136</v>
      </c>
      <c r="G48" s="79">
        <v>197000</v>
      </c>
      <c r="H48" s="79">
        <v>238370</v>
      </c>
      <c r="I48" s="79">
        <v>147750</v>
      </c>
      <c r="J48" s="80">
        <f t="shared" si="0"/>
        <v>4638755</v>
      </c>
      <c r="K48" s="78" t="s">
        <v>16</v>
      </c>
      <c r="L48" s="52" t="s">
        <v>3</v>
      </c>
      <c r="M48" s="52" t="s">
        <v>20</v>
      </c>
      <c r="N48" s="53" t="s">
        <v>19</v>
      </c>
      <c r="O48" s="54" t="s">
        <v>163</v>
      </c>
    </row>
    <row r="49" spans="1:15" s="55" customFormat="1" ht="45" x14ac:dyDescent="0.25">
      <c r="A49" s="76">
        <v>34</v>
      </c>
      <c r="B49" s="52">
        <v>29514</v>
      </c>
      <c r="C49" s="77" t="s">
        <v>198</v>
      </c>
      <c r="D49" s="78" t="s">
        <v>30</v>
      </c>
      <c r="E49" s="52" t="s">
        <v>31</v>
      </c>
      <c r="F49" s="78" t="s">
        <v>27</v>
      </c>
      <c r="G49" s="79">
        <v>165000</v>
      </c>
      <c r="H49" s="79">
        <v>199650</v>
      </c>
      <c r="I49" s="79">
        <v>149738</v>
      </c>
      <c r="J49" s="80">
        <f t="shared" si="0"/>
        <v>4788493</v>
      </c>
      <c r="K49" s="78" t="s">
        <v>15</v>
      </c>
      <c r="L49" s="52" t="s">
        <v>3</v>
      </c>
      <c r="M49" s="52" t="s">
        <v>20</v>
      </c>
      <c r="N49" s="53" t="s">
        <v>19</v>
      </c>
      <c r="O49" s="54" t="s">
        <v>164</v>
      </c>
    </row>
    <row r="50" spans="1:15" ht="45" x14ac:dyDescent="0.25">
      <c r="A50" s="63">
        <v>35</v>
      </c>
      <c r="B50" s="40">
        <v>29802</v>
      </c>
      <c r="C50" s="69" t="s">
        <v>199</v>
      </c>
      <c r="D50" s="70" t="s">
        <v>99</v>
      </c>
      <c r="E50" s="40" t="s">
        <v>100</v>
      </c>
      <c r="F50" s="70" t="s">
        <v>101</v>
      </c>
      <c r="G50" s="68">
        <v>197000</v>
      </c>
      <c r="H50" s="68">
        <v>238370</v>
      </c>
      <c r="I50" s="68">
        <v>147750</v>
      </c>
      <c r="J50" s="67">
        <f t="shared" si="0"/>
        <v>4936243</v>
      </c>
      <c r="K50" s="70" t="s">
        <v>16</v>
      </c>
      <c r="L50" s="40" t="s">
        <v>19</v>
      </c>
      <c r="M50" s="40" t="s">
        <v>19</v>
      </c>
      <c r="N50" s="50" t="s">
        <v>3</v>
      </c>
      <c r="O50" s="51" t="s">
        <v>152</v>
      </c>
    </row>
    <row r="51" spans="1:15" ht="30" x14ac:dyDescent="0.25">
      <c r="A51" s="63">
        <v>36</v>
      </c>
      <c r="B51" s="40">
        <v>29869</v>
      </c>
      <c r="C51" s="69" t="s">
        <v>200</v>
      </c>
      <c r="D51" s="70" t="s">
        <v>126</v>
      </c>
      <c r="E51" s="40" t="s">
        <v>127</v>
      </c>
      <c r="F51" s="70" t="s">
        <v>67</v>
      </c>
      <c r="G51" s="68">
        <v>199999</v>
      </c>
      <c r="H51" s="68">
        <v>241999</v>
      </c>
      <c r="I51" s="68">
        <v>149999</v>
      </c>
      <c r="J51" s="67">
        <f t="shared" si="0"/>
        <v>5086242</v>
      </c>
      <c r="K51" s="70" t="s">
        <v>146</v>
      </c>
      <c r="L51" s="40" t="s">
        <v>3</v>
      </c>
      <c r="M51" s="40" t="s">
        <v>20</v>
      </c>
      <c r="N51" s="50" t="s">
        <v>3</v>
      </c>
      <c r="O51" s="51" t="s">
        <v>152</v>
      </c>
    </row>
    <row r="52" spans="1:15" ht="30" x14ac:dyDescent="0.25">
      <c r="A52" s="63">
        <v>37</v>
      </c>
      <c r="B52" s="40">
        <v>29741</v>
      </c>
      <c r="C52" s="69" t="s">
        <v>201</v>
      </c>
      <c r="D52" s="70" t="s">
        <v>117</v>
      </c>
      <c r="E52" s="40" t="s">
        <v>118</v>
      </c>
      <c r="F52" s="70" t="s">
        <v>70</v>
      </c>
      <c r="G52" s="68">
        <v>199000</v>
      </c>
      <c r="H52" s="68">
        <v>240790</v>
      </c>
      <c r="I52" s="68">
        <v>149250</v>
      </c>
      <c r="J52" s="67">
        <f t="shared" si="0"/>
        <v>5235492</v>
      </c>
      <c r="K52" s="70" t="s">
        <v>148</v>
      </c>
      <c r="L52" s="40" t="s">
        <v>3</v>
      </c>
      <c r="M52" s="40" t="s">
        <v>20</v>
      </c>
      <c r="N52" s="50" t="s">
        <v>3</v>
      </c>
      <c r="O52" s="51" t="s">
        <v>152</v>
      </c>
    </row>
    <row r="53" spans="1:15" s="55" customFormat="1" ht="45" x14ac:dyDescent="0.25">
      <c r="A53" s="76">
        <v>38</v>
      </c>
      <c r="B53" s="52">
        <v>29678</v>
      </c>
      <c r="C53" s="77" t="s">
        <v>202</v>
      </c>
      <c r="D53" s="78" t="s">
        <v>37</v>
      </c>
      <c r="E53" s="52" t="s">
        <v>38</v>
      </c>
      <c r="F53" s="78" t="s">
        <v>27</v>
      </c>
      <c r="G53" s="79">
        <v>196000</v>
      </c>
      <c r="H53" s="79">
        <v>237160</v>
      </c>
      <c r="I53" s="79">
        <v>147000</v>
      </c>
      <c r="J53" s="80">
        <f t="shared" si="0"/>
        <v>5382492</v>
      </c>
      <c r="K53" s="78" t="s">
        <v>15</v>
      </c>
      <c r="L53" s="52" t="s">
        <v>19</v>
      </c>
      <c r="M53" s="52" t="s">
        <v>19</v>
      </c>
      <c r="N53" s="53" t="s">
        <v>19</v>
      </c>
      <c r="O53" s="54" t="s">
        <v>164</v>
      </c>
    </row>
    <row r="54" spans="1:15" ht="30" x14ac:dyDescent="0.25">
      <c r="A54" s="63">
        <v>39</v>
      </c>
      <c r="B54" s="16">
        <v>29451</v>
      </c>
      <c r="C54" s="64" t="s">
        <v>203</v>
      </c>
      <c r="D54" s="65" t="s">
        <v>79</v>
      </c>
      <c r="E54" s="16" t="s">
        <v>80</v>
      </c>
      <c r="F54" s="65" t="s">
        <v>81</v>
      </c>
      <c r="G54" s="81">
        <v>199636</v>
      </c>
      <c r="H54" s="81">
        <v>241560</v>
      </c>
      <c r="I54" s="81">
        <v>149727</v>
      </c>
      <c r="J54" s="67">
        <f t="shared" si="0"/>
        <v>5532219</v>
      </c>
      <c r="K54" s="65" t="s">
        <v>16</v>
      </c>
      <c r="L54" s="40" t="s">
        <v>19</v>
      </c>
      <c r="M54" s="16" t="s">
        <v>19</v>
      </c>
      <c r="N54" s="48" t="s">
        <v>3</v>
      </c>
      <c r="O54" s="17" t="s">
        <v>152</v>
      </c>
    </row>
    <row r="55" spans="1:15" ht="45" x14ac:dyDescent="0.25">
      <c r="A55" s="63">
        <v>40</v>
      </c>
      <c r="B55" s="16">
        <v>29797</v>
      </c>
      <c r="C55" s="64" t="s">
        <v>204</v>
      </c>
      <c r="D55" s="65" t="s">
        <v>111</v>
      </c>
      <c r="E55" s="16" t="s">
        <v>112</v>
      </c>
      <c r="F55" s="65" t="s">
        <v>113</v>
      </c>
      <c r="G55" s="66">
        <v>199636</v>
      </c>
      <c r="H55" s="66">
        <v>241560</v>
      </c>
      <c r="I55" s="66">
        <v>149727</v>
      </c>
      <c r="J55" s="67">
        <f t="shared" si="0"/>
        <v>5681946</v>
      </c>
      <c r="K55" s="65" t="s">
        <v>16</v>
      </c>
      <c r="L55" s="40" t="s">
        <v>3</v>
      </c>
      <c r="M55" s="16" t="s">
        <v>20</v>
      </c>
      <c r="N55" s="48" t="s">
        <v>3</v>
      </c>
      <c r="O55" s="17" t="s">
        <v>152</v>
      </c>
    </row>
    <row r="56" spans="1:15" ht="45" x14ac:dyDescent="0.25">
      <c r="A56" s="63">
        <v>41</v>
      </c>
      <c r="B56" s="16">
        <v>29939</v>
      </c>
      <c r="C56" s="64" t="s">
        <v>205</v>
      </c>
      <c r="D56" s="65" t="s">
        <v>130</v>
      </c>
      <c r="E56" s="16" t="s">
        <v>131</v>
      </c>
      <c r="F56" s="65" t="s">
        <v>43</v>
      </c>
      <c r="G56" s="66">
        <v>147000</v>
      </c>
      <c r="H56" s="66">
        <v>177870</v>
      </c>
      <c r="I56" s="66">
        <v>110250</v>
      </c>
      <c r="J56" s="67">
        <f t="shared" si="0"/>
        <v>5792196</v>
      </c>
      <c r="K56" s="65" t="s">
        <v>16</v>
      </c>
      <c r="L56" s="40" t="s">
        <v>3</v>
      </c>
      <c r="M56" s="16" t="s">
        <v>20</v>
      </c>
      <c r="N56" s="48" t="s">
        <v>3</v>
      </c>
      <c r="O56" s="17" t="s">
        <v>152</v>
      </c>
    </row>
    <row r="57" spans="1:15" ht="30" x14ac:dyDescent="0.25">
      <c r="A57" s="63">
        <v>42</v>
      </c>
      <c r="B57" s="16">
        <v>29901</v>
      </c>
      <c r="C57" s="64" t="s">
        <v>206</v>
      </c>
      <c r="D57" s="65" t="s">
        <v>90</v>
      </c>
      <c r="E57" s="16" t="s">
        <v>91</v>
      </c>
      <c r="F57" s="65" t="s">
        <v>27</v>
      </c>
      <c r="G57" s="68">
        <v>190000</v>
      </c>
      <c r="H57" s="68">
        <v>229900</v>
      </c>
      <c r="I57" s="68">
        <v>142500</v>
      </c>
      <c r="J57" s="67">
        <f t="shared" si="0"/>
        <v>5934696</v>
      </c>
      <c r="K57" s="65" t="s">
        <v>148</v>
      </c>
      <c r="L57" s="40" t="s">
        <v>19</v>
      </c>
      <c r="M57" s="16" t="s">
        <v>19</v>
      </c>
      <c r="N57" s="48" t="s">
        <v>3</v>
      </c>
      <c r="O57" s="17" t="s">
        <v>152</v>
      </c>
    </row>
    <row r="58" spans="1:15" ht="30" x14ac:dyDescent="0.25">
      <c r="A58" s="63">
        <v>43</v>
      </c>
      <c r="B58" s="16">
        <v>29720</v>
      </c>
      <c r="C58" s="64" t="s">
        <v>207</v>
      </c>
      <c r="D58" s="65" t="s">
        <v>124</v>
      </c>
      <c r="E58" s="16" t="s">
        <v>125</v>
      </c>
      <c r="F58" s="65" t="s">
        <v>70</v>
      </c>
      <c r="G58" s="66">
        <v>165288</v>
      </c>
      <c r="H58" s="66">
        <v>199998</v>
      </c>
      <c r="I58" s="66">
        <v>149999</v>
      </c>
      <c r="J58" s="67">
        <f t="shared" si="0"/>
        <v>6084695</v>
      </c>
      <c r="K58" s="65" t="s">
        <v>14</v>
      </c>
      <c r="L58" s="40" t="s">
        <v>3</v>
      </c>
      <c r="M58" s="16" t="s">
        <v>20</v>
      </c>
      <c r="N58" s="48" t="s">
        <v>3</v>
      </c>
      <c r="O58" s="17" t="s">
        <v>152</v>
      </c>
    </row>
    <row r="59" spans="1:15" ht="45" x14ac:dyDescent="0.25">
      <c r="A59" s="63">
        <v>44</v>
      </c>
      <c r="B59" s="16">
        <v>29715</v>
      </c>
      <c r="C59" s="64" t="s">
        <v>208</v>
      </c>
      <c r="D59" s="65" t="s">
        <v>114</v>
      </c>
      <c r="E59" s="16" t="s">
        <v>115</v>
      </c>
      <c r="F59" s="65" t="s">
        <v>116</v>
      </c>
      <c r="G59" s="66">
        <v>195000</v>
      </c>
      <c r="H59" s="66">
        <v>235950</v>
      </c>
      <c r="I59" s="66">
        <v>146250</v>
      </c>
      <c r="J59" s="67">
        <f t="shared" si="0"/>
        <v>6230945</v>
      </c>
      <c r="K59" s="65" t="s">
        <v>16</v>
      </c>
      <c r="L59" s="40" t="s">
        <v>3</v>
      </c>
      <c r="M59" s="16" t="s">
        <v>20</v>
      </c>
      <c r="N59" s="48" t="s">
        <v>3</v>
      </c>
      <c r="O59" s="17" t="s">
        <v>152</v>
      </c>
    </row>
    <row r="60" spans="1:15" ht="45" x14ac:dyDescent="0.25">
      <c r="A60" s="63">
        <v>45</v>
      </c>
      <c r="B60" s="16">
        <v>29772</v>
      </c>
      <c r="C60" s="64" t="s">
        <v>209</v>
      </c>
      <c r="D60" s="65" t="s">
        <v>92</v>
      </c>
      <c r="E60" s="16" t="s">
        <v>93</v>
      </c>
      <c r="F60" s="65" t="s">
        <v>67</v>
      </c>
      <c r="G60" s="81">
        <v>145900</v>
      </c>
      <c r="H60" s="81">
        <v>176539</v>
      </c>
      <c r="I60" s="81">
        <v>109425</v>
      </c>
      <c r="J60" s="67">
        <f t="shared" si="0"/>
        <v>6340370</v>
      </c>
      <c r="K60" s="65" t="s">
        <v>147</v>
      </c>
      <c r="L60" s="40" t="s">
        <v>19</v>
      </c>
      <c r="M60" s="16" t="s">
        <v>19</v>
      </c>
      <c r="N60" s="48" t="s">
        <v>3</v>
      </c>
      <c r="O60" s="17" t="s">
        <v>152</v>
      </c>
    </row>
    <row r="61" spans="1:15" ht="30" x14ac:dyDescent="0.25">
      <c r="A61" s="63">
        <v>46</v>
      </c>
      <c r="B61" s="16">
        <v>29977</v>
      </c>
      <c r="C61" s="64" t="s">
        <v>210</v>
      </c>
      <c r="D61" s="65" t="s">
        <v>97</v>
      </c>
      <c r="E61" s="16" t="s">
        <v>98</v>
      </c>
      <c r="F61" s="65" t="s">
        <v>81</v>
      </c>
      <c r="G61" s="66">
        <v>194500</v>
      </c>
      <c r="H61" s="66">
        <v>235345</v>
      </c>
      <c r="I61" s="66">
        <v>145875</v>
      </c>
      <c r="J61" s="67">
        <f t="shared" si="0"/>
        <v>6486245</v>
      </c>
      <c r="K61" s="65" t="s">
        <v>146</v>
      </c>
      <c r="L61" s="40" t="s">
        <v>3</v>
      </c>
      <c r="M61" s="16" t="s">
        <v>20</v>
      </c>
      <c r="N61" s="48" t="s">
        <v>3</v>
      </c>
      <c r="O61" s="17" t="s">
        <v>152</v>
      </c>
    </row>
    <row r="62" spans="1:15" ht="30" x14ac:dyDescent="0.25">
      <c r="A62" s="63">
        <v>47</v>
      </c>
      <c r="B62" s="16">
        <v>29576</v>
      </c>
      <c r="C62" s="64" t="s">
        <v>211</v>
      </c>
      <c r="D62" s="65" t="s">
        <v>63</v>
      </c>
      <c r="E62" s="16" t="s">
        <v>64</v>
      </c>
      <c r="F62" s="65" t="s">
        <v>156</v>
      </c>
      <c r="G62" s="66">
        <v>199999</v>
      </c>
      <c r="H62" s="66">
        <v>241999</v>
      </c>
      <c r="I62" s="66">
        <v>149999</v>
      </c>
      <c r="J62" s="67">
        <f t="shared" si="0"/>
        <v>6636244</v>
      </c>
      <c r="K62" s="65" t="s">
        <v>14</v>
      </c>
      <c r="L62" s="40" t="s">
        <v>3</v>
      </c>
      <c r="M62" s="16" t="s">
        <v>20</v>
      </c>
      <c r="N62" s="48" t="s">
        <v>3</v>
      </c>
      <c r="O62" s="17" t="s">
        <v>152</v>
      </c>
    </row>
    <row r="63" spans="1:15" ht="30" x14ac:dyDescent="0.25">
      <c r="A63" s="63">
        <v>48</v>
      </c>
      <c r="B63" s="16">
        <v>30002</v>
      </c>
      <c r="C63" s="64" t="s">
        <v>212</v>
      </c>
      <c r="D63" s="65" t="s">
        <v>82</v>
      </c>
      <c r="E63" s="16" t="s">
        <v>83</v>
      </c>
      <c r="F63" s="65" t="s">
        <v>67</v>
      </c>
      <c r="G63" s="68">
        <v>199999</v>
      </c>
      <c r="H63" s="68">
        <v>241999</v>
      </c>
      <c r="I63" s="68">
        <v>149999</v>
      </c>
      <c r="J63" s="67">
        <f t="shared" si="0"/>
        <v>6786243</v>
      </c>
      <c r="K63" s="65" t="s">
        <v>14</v>
      </c>
      <c r="L63" s="40" t="s">
        <v>3</v>
      </c>
      <c r="M63" s="16" t="s">
        <v>20</v>
      </c>
      <c r="N63" s="48" t="s">
        <v>3</v>
      </c>
      <c r="O63" s="17" t="s">
        <v>152</v>
      </c>
    </row>
    <row r="64" spans="1:15" ht="30" x14ac:dyDescent="0.25">
      <c r="A64" s="63">
        <v>49</v>
      </c>
      <c r="B64" s="16">
        <v>29976</v>
      </c>
      <c r="C64" s="64" t="s">
        <v>213</v>
      </c>
      <c r="D64" s="65" t="s">
        <v>109</v>
      </c>
      <c r="E64" s="16" t="s">
        <v>110</v>
      </c>
      <c r="F64" s="65" t="s">
        <v>27</v>
      </c>
      <c r="G64" s="66">
        <v>199000</v>
      </c>
      <c r="H64" s="66">
        <v>240790</v>
      </c>
      <c r="I64" s="66">
        <v>149250</v>
      </c>
      <c r="J64" s="67">
        <f t="shared" si="0"/>
        <v>6935493</v>
      </c>
      <c r="K64" s="65" t="s">
        <v>16</v>
      </c>
      <c r="L64" s="40" t="s">
        <v>3</v>
      </c>
      <c r="M64" s="16" t="s">
        <v>20</v>
      </c>
      <c r="N64" s="48" t="s">
        <v>3</v>
      </c>
      <c r="O64" s="17" t="s">
        <v>152</v>
      </c>
    </row>
    <row r="65" spans="1:15" ht="30.75" thickBot="1" x14ac:dyDescent="0.3">
      <c r="A65" s="71">
        <v>50</v>
      </c>
      <c r="B65" s="18">
        <v>30027</v>
      </c>
      <c r="C65" s="72" t="s">
        <v>214</v>
      </c>
      <c r="D65" s="73" t="s">
        <v>76</v>
      </c>
      <c r="E65" s="18" t="s">
        <v>77</v>
      </c>
      <c r="F65" s="73" t="s">
        <v>78</v>
      </c>
      <c r="G65" s="74">
        <v>145000</v>
      </c>
      <c r="H65" s="74">
        <v>175450</v>
      </c>
      <c r="I65" s="74">
        <v>108750</v>
      </c>
      <c r="J65" s="75">
        <f t="shared" si="0"/>
        <v>7044243</v>
      </c>
      <c r="K65" s="73" t="s">
        <v>17</v>
      </c>
      <c r="L65" s="42" t="s">
        <v>19</v>
      </c>
      <c r="M65" s="18" t="s">
        <v>19</v>
      </c>
      <c r="N65" s="49" t="s">
        <v>3</v>
      </c>
      <c r="O65" s="19" t="s">
        <v>152</v>
      </c>
    </row>
    <row r="66" spans="1:15" ht="16.5" thickBot="1" x14ac:dyDescent="0.3">
      <c r="A66"/>
      <c r="B66"/>
      <c r="C66"/>
      <c r="F66"/>
      <c r="I66" s="14">
        <f>SUM(I16:I65)</f>
        <v>7044243</v>
      </c>
      <c r="J66" s="15"/>
      <c r="K66"/>
    </row>
    <row r="67" spans="1:15" x14ac:dyDescent="0.25">
      <c r="A67" s="57"/>
      <c r="B67" t="s">
        <v>215</v>
      </c>
      <c r="C67"/>
      <c r="F67"/>
      <c r="I67" s="20"/>
      <c r="K67" s="29"/>
    </row>
    <row r="68" spans="1:15" x14ac:dyDescent="0.25">
      <c r="A68" s="46"/>
      <c r="B68" t="s">
        <v>154</v>
      </c>
      <c r="C68"/>
      <c r="F68"/>
      <c r="K68" s="29"/>
    </row>
    <row r="69" spans="1:15" x14ac:dyDescent="0.25">
      <c r="A69"/>
      <c r="B69"/>
      <c r="C69"/>
      <c r="F69"/>
      <c r="K69" s="29"/>
    </row>
    <row r="70" spans="1:15" x14ac:dyDescent="0.25">
      <c r="A70"/>
      <c r="B70"/>
      <c r="C70"/>
      <c r="F70"/>
      <c r="K70" s="29"/>
    </row>
    <row r="71" spans="1:15" x14ac:dyDescent="0.25">
      <c r="A71"/>
      <c r="B71"/>
      <c r="C71"/>
      <c r="F71"/>
      <c r="K71" s="30"/>
    </row>
    <row r="72" spans="1:15" x14ac:dyDescent="0.25">
      <c r="A72"/>
      <c r="B72"/>
      <c r="C72"/>
      <c r="F72"/>
      <c r="K72"/>
    </row>
    <row r="73" spans="1:15" x14ac:dyDescent="0.25">
      <c r="A73"/>
      <c r="B73"/>
      <c r="C73"/>
      <c r="F73"/>
      <c r="K73"/>
    </row>
    <row r="74" spans="1:15" x14ac:dyDescent="0.25">
      <c r="A74"/>
      <c r="B74"/>
      <c r="C74"/>
      <c r="F74"/>
      <c r="K74"/>
    </row>
    <row r="75" spans="1:15" x14ac:dyDescent="0.25">
      <c r="A75"/>
      <c r="B75"/>
      <c r="C75"/>
      <c r="F75"/>
      <c r="K75"/>
    </row>
  </sheetData>
  <phoneticPr fontId="18" type="noConversion"/>
  <pageMargins left="0.19685039370078741" right="0.19685039370078741" top="0.59055118110236227" bottom="0.59055118110236227" header="0.31496062992125984" footer="0.31496062992125984"/>
  <pageSetup paperSize="8" scale="60" fitToWidth="2" fitToHeight="2" orientation="landscape" r:id="rId1"/>
  <headerFooter alignWithMargins="0">
    <oddFooter>&amp;C&amp;P / &amp;N&amp;RJednání pracovní skupiny</oddFooter>
  </headerFooter>
  <ignoredErrors>
    <ignoredError sqref="J17 J21 J18:J20 J22:J23 J24:J3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0"/>
  <sheetViews>
    <sheetView tabSelected="1" view="pageBreakPreview" topLeftCell="A34" zoomScaleNormal="100" zoomScaleSheetLayoutView="100" workbookViewId="0">
      <selection activeCell="F48" sqref="F48"/>
    </sheetView>
  </sheetViews>
  <sheetFormatPr defaultColWidth="9.140625" defaultRowHeight="15.75" x14ac:dyDescent="0.25"/>
  <cols>
    <col min="1" max="1" width="10" style="105" customWidth="1"/>
    <col min="2" max="2" width="70.42578125" style="86" customWidth="1"/>
    <col min="3" max="3" width="36.7109375" style="85" customWidth="1"/>
    <col min="4" max="4" width="12.5703125" style="85" customWidth="1"/>
    <col min="5" max="5" width="12.28515625" style="86" customWidth="1"/>
    <col min="6" max="6" width="32.28515625" style="86" customWidth="1"/>
    <col min="7" max="16384" width="9.140625" style="56"/>
  </cols>
  <sheetData>
    <row r="2" spans="1:7" s="114" customFormat="1" ht="15.75" customHeight="1" x14ac:dyDescent="0.25">
      <c r="A2" s="113" t="s">
        <v>221</v>
      </c>
    </row>
    <row r="3" spans="1:7" ht="16.5" thickBot="1" x14ac:dyDescent="0.3"/>
    <row r="4" spans="1:7" ht="39" thickBot="1" x14ac:dyDescent="0.3">
      <c r="A4" s="106" t="s">
        <v>219</v>
      </c>
      <c r="B4" s="102" t="s">
        <v>8</v>
      </c>
      <c r="C4" s="104" t="s">
        <v>216</v>
      </c>
      <c r="D4" s="103" t="s">
        <v>220</v>
      </c>
      <c r="E4" s="104" t="s">
        <v>217</v>
      </c>
      <c r="F4" s="112" t="s">
        <v>218</v>
      </c>
    </row>
    <row r="5" spans="1:7" ht="45" x14ac:dyDescent="0.25">
      <c r="A5" s="65">
        <v>1</v>
      </c>
      <c r="B5" s="108" t="s">
        <v>32</v>
      </c>
      <c r="C5" s="87" t="s">
        <v>33</v>
      </c>
      <c r="D5" s="47">
        <v>27818624</v>
      </c>
      <c r="E5" s="88">
        <v>140250</v>
      </c>
      <c r="F5" s="89" t="s">
        <v>222</v>
      </c>
      <c r="G5" s="90"/>
    </row>
    <row r="6" spans="1:7" ht="30" x14ac:dyDescent="0.25">
      <c r="A6" s="65">
        <v>2</v>
      </c>
      <c r="B6" s="109" t="s">
        <v>74</v>
      </c>
      <c r="C6" s="91" t="s">
        <v>75</v>
      </c>
      <c r="D6" s="48">
        <v>26151201</v>
      </c>
      <c r="E6" s="92">
        <v>144750</v>
      </c>
      <c r="F6" s="93" t="s">
        <v>222</v>
      </c>
      <c r="G6" s="90"/>
    </row>
    <row r="7" spans="1:7" ht="27" customHeight="1" x14ac:dyDescent="0.25">
      <c r="A7" s="65">
        <v>3</v>
      </c>
      <c r="B7" s="109" t="s">
        <v>94</v>
      </c>
      <c r="C7" s="91" t="s">
        <v>95</v>
      </c>
      <c r="D7" s="48">
        <v>49611895</v>
      </c>
      <c r="E7" s="92">
        <v>142500</v>
      </c>
      <c r="F7" s="93" t="s">
        <v>222</v>
      </c>
      <c r="G7" s="90"/>
    </row>
    <row r="8" spans="1:7" ht="27" customHeight="1" x14ac:dyDescent="0.25">
      <c r="A8" s="65">
        <v>4</v>
      </c>
      <c r="B8" s="109" t="s">
        <v>53</v>
      </c>
      <c r="C8" s="91" t="s">
        <v>54</v>
      </c>
      <c r="D8" s="48">
        <v>49608568</v>
      </c>
      <c r="E8" s="92">
        <v>148875</v>
      </c>
      <c r="F8" s="93" t="s">
        <v>223</v>
      </c>
      <c r="G8" s="90"/>
    </row>
    <row r="9" spans="1:7" ht="27" customHeight="1" x14ac:dyDescent="0.25">
      <c r="A9" s="65">
        <v>5</v>
      </c>
      <c r="B9" s="109" t="s">
        <v>44</v>
      </c>
      <c r="C9" s="91" t="s">
        <v>45</v>
      </c>
      <c r="D9" s="48">
        <v>26872307</v>
      </c>
      <c r="E9" s="92">
        <v>146850</v>
      </c>
      <c r="F9" s="93" t="s">
        <v>222</v>
      </c>
      <c r="G9" s="90"/>
    </row>
    <row r="10" spans="1:7" ht="28.5" customHeight="1" x14ac:dyDescent="0.25">
      <c r="A10" s="65">
        <v>6</v>
      </c>
      <c r="B10" s="109" t="s">
        <v>39</v>
      </c>
      <c r="C10" s="91" t="s">
        <v>40</v>
      </c>
      <c r="D10" s="48">
        <v>25896547</v>
      </c>
      <c r="E10" s="92">
        <v>149999</v>
      </c>
      <c r="F10" s="93" t="s">
        <v>224</v>
      </c>
      <c r="G10" s="90"/>
    </row>
    <row r="11" spans="1:7" ht="27" customHeight="1" x14ac:dyDescent="0.25">
      <c r="A11" s="65">
        <v>7</v>
      </c>
      <c r="B11" s="109" t="s">
        <v>107</v>
      </c>
      <c r="C11" s="91" t="s">
        <v>108</v>
      </c>
      <c r="D11" s="48">
        <v>49823981</v>
      </c>
      <c r="E11" s="92">
        <v>146250</v>
      </c>
      <c r="F11" s="93" t="s">
        <v>222</v>
      </c>
      <c r="G11" s="90"/>
    </row>
    <row r="12" spans="1:7" ht="27" customHeight="1" x14ac:dyDescent="0.25">
      <c r="A12" s="65">
        <v>8</v>
      </c>
      <c r="B12" s="109" t="s">
        <v>48</v>
      </c>
      <c r="C12" s="91" t="s">
        <v>49</v>
      </c>
      <c r="D12" s="48">
        <v>25877496</v>
      </c>
      <c r="E12" s="92">
        <v>148500</v>
      </c>
      <c r="F12" s="93" t="s">
        <v>224</v>
      </c>
      <c r="G12" s="90"/>
    </row>
    <row r="13" spans="1:7" ht="33" customHeight="1" x14ac:dyDescent="0.25">
      <c r="A13" s="65">
        <v>9</v>
      </c>
      <c r="B13" s="109" t="s">
        <v>61</v>
      </c>
      <c r="C13" s="91" t="s">
        <v>62</v>
      </c>
      <c r="D13" s="48">
        <v>28225627</v>
      </c>
      <c r="E13" s="92">
        <v>149999</v>
      </c>
      <c r="F13" s="93" t="s">
        <v>223</v>
      </c>
      <c r="G13" s="90"/>
    </row>
    <row r="14" spans="1:7" ht="30" x14ac:dyDescent="0.25">
      <c r="A14" s="65">
        <v>10</v>
      </c>
      <c r="B14" s="109" t="s">
        <v>56</v>
      </c>
      <c r="C14" s="91" t="s">
        <v>57</v>
      </c>
      <c r="D14" s="48">
        <v>29388775</v>
      </c>
      <c r="E14" s="92">
        <v>149999</v>
      </c>
      <c r="F14" s="93" t="s">
        <v>223</v>
      </c>
      <c r="G14" s="90"/>
    </row>
    <row r="15" spans="1:7" ht="27" customHeight="1" x14ac:dyDescent="0.25">
      <c r="A15" s="65">
        <v>11</v>
      </c>
      <c r="B15" s="109" t="s">
        <v>68</v>
      </c>
      <c r="C15" s="91" t="s">
        <v>69</v>
      </c>
      <c r="D15" s="48">
        <v>25704168</v>
      </c>
      <c r="E15" s="92">
        <v>146250</v>
      </c>
      <c r="F15" s="93" t="s">
        <v>225</v>
      </c>
      <c r="G15" s="90"/>
    </row>
    <row r="16" spans="1:7" ht="27" customHeight="1" x14ac:dyDescent="0.25">
      <c r="A16" s="65">
        <v>12</v>
      </c>
      <c r="B16" s="109" t="s">
        <v>86</v>
      </c>
      <c r="C16" s="91" t="s">
        <v>87</v>
      </c>
      <c r="D16" s="48">
        <v>25816268</v>
      </c>
      <c r="E16" s="94">
        <v>147000</v>
      </c>
      <c r="F16" s="93" t="s">
        <v>224</v>
      </c>
      <c r="G16" s="90"/>
    </row>
    <row r="17" spans="1:7" ht="31.5" customHeight="1" x14ac:dyDescent="0.25">
      <c r="A17" s="65">
        <v>13</v>
      </c>
      <c r="B17" s="109" t="s">
        <v>46</v>
      </c>
      <c r="C17" s="91" t="s">
        <v>47</v>
      </c>
      <c r="D17" s="48">
        <v>28592964</v>
      </c>
      <c r="E17" s="92">
        <v>149999</v>
      </c>
      <c r="F17" s="93" t="s">
        <v>226</v>
      </c>
      <c r="G17" s="90"/>
    </row>
    <row r="18" spans="1:7" ht="30.75" customHeight="1" x14ac:dyDescent="0.25">
      <c r="A18" s="65">
        <v>14</v>
      </c>
      <c r="B18" s="109" t="s">
        <v>128</v>
      </c>
      <c r="C18" s="91" t="s">
        <v>129</v>
      </c>
      <c r="D18" s="48">
        <v>27482308</v>
      </c>
      <c r="E18" s="92">
        <v>149999</v>
      </c>
      <c r="F18" s="93" t="s">
        <v>223</v>
      </c>
      <c r="G18" s="90"/>
    </row>
    <row r="19" spans="1:7" ht="27" customHeight="1" x14ac:dyDescent="0.25">
      <c r="A19" s="65">
        <v>15</v>
      </c>
      <c r="B19" s="109" t="s">
        <v>59</v>
      </c>
      <c r="C19" s="91" t="s">
        <v>60</v>
      </c>
      <c r="D19" s="48">
        <v>25847708</v>
      </c>
      <c r="E19" s="92">
        <v>149250</v>
      </c>
      <c r="F19" s="93" t="s">
        <v>223</v>
      </c>
      <c r="G19" s="90"/>
    </row>
    <row r="20" spans="1:7" ht="27" customHeight="1" x14ac:dyDescent="0.25">
      <c r="A20" s="65">
        <v>16</v>
      </c>
      <c r="B20" s="110" t="s">
        <v>51</v>
      </c>
      <c r="C20" s="95" t="s">
        <v>52</v>
      </c>
      <c r="D20" s="50">
        <v>47677457</v>
      </c>
      <c r="E20" s="94">
        <v>149999</v>
      </c>
      <c r="F20" s="96" t="s">
        <v>225</v>
      </c>
      <c r="G20" s="90"/>
    </row>
    <row r="21" spans="1:7" ht="27" customHeight="1" x14ac:dyDescent="0.25">
      <c r="A21" s="65">
        <v>17</v>
      </c>
      <c r="B21" s="110" t="s">
        <v>71</v>
      </c>
      <c r="C21" s="95" t="s">
        <v>72</v>
      </c>
      <c r="D21" s="50">
        <v>27740358</v>
      </c>
      <c r="E21" s="94">
        <v>146250</v>
      </c>
      <c r="F21" s="96" t="s">
        <v>225</v>
      </c>
      <c r="G21" s="90"/>
    </row>
    <row r="22" spans="1:7" ht="27" customHeight="1" x14ac:dyDescent="0.25">
      <c r="A22" s="65">
        <v>18</v>
      </c>
      <c r="B22" s="110" t="s">
        <v>22</v>
      </c>
      <c r="C22" s="95" t="s">
        <v>23</v>
      </c>
      <c r="D22" s="50">
        <v>60793015</v>
      </c>
      <c r="E22" s="94">
        <v>149763</v>
      </c>
      <c r="F22" s="96" t="s">
        <v>223</v>
      </c>
      <c r="G22" s="90"/>
    </row>
    <row r="23" spans="1:7" ht="27.75" customHeight="1" x14ac:dyDescent="0.25">
      <c r="A23" s="65">
        <v>19</v>
      </c>
      <c r="B23" s="110" t="s">
        <v>34</v>
      </c>
      <c r="C23" s="95" t="s">
        <v>35</v>
      </c>
      <c r="D23" s="50">
        <v>47153385</v>
      </c>
      <c r="E23" s="94">
        <v>60000</v>
      </c>
      <c r="F23" s="96" t="s">
        <v>224</v>
      </c>
      <c r="G23" s="90"/>
    </row>
    <row r="24" spans="1:7" ht="27" customHeight="1" x14ac:dyDescent="0.25">
      <c r="A24" s="65">
        <v>20</v>
      </c>
      <c r="B24" s="110" t="s">
        <v>65</v>
      </c>
      <c r="C24" s="95" t="s">
        <v>66</v>
      </c>
      <c r="D24" s="50">
        <v>14617111</v>
      </c>
      <c r="E24" s="94">
        <v>93750</v>
      </c>
      <c r="F24" s="96" t="s">
        <v>222</v>
      </c>
      <c r="G24" s="90"/>
    </row>
    <row r="25" spans="1:7" ht="47.25" customHeight="1" x14ac:dyDescent="0.25">
      <c r="A25" s="65">
        <v>21</v>
      </c>
      <c r="B25" s="110" t="s">
        <v>119</v>
      </c>
      <c r="C25" s="95" t="s">
        <v>120</v>
      </c>
      <c r="D25" s="50">
        <v>28569831</v>
      </c>
      <c r="E25" s="94">
        <v>146250</v>
      </c>
      <c r="F25" s="96" t="s">
        <v>225</v>
      </c>
      <c r="G25" s="90"/>
    </row>
    <row r="26" spans="1:7" ht="27" customHeight="1" x14ac:dyDescent="0.25">
      <c r="A26" s="65">
        <v>22</v>
      </c>
      <c r="B26" s="110" t="s">
        <v>132</v>
      </c>
      <c r="C26" s="95" t="s">
        <v>133</v>
      </c>
      <c r="D26" s="50">
        <v>25858653</v>
      </c>
      <c r="E26" s="94">
        <v>149250</v>
      </c>
      <c r="F26" s="96" t="s">
        <v>222</v>
      </c>
      <c r="G26" s="90"/>
    </row>
    <row r="27" spans="1:7" ht="27" customHeight="1" x14ac:dyDescent="0.25">
      <c r="A27" s="65">
        <v>23</v>
      </c>
      <c r="B27" s="110" t="s">
        <v>28</v>
      </c>
      <c r="C27" s="95" t="s">
        <v>29</v>
      </c>
      <c r="D27" s="50">
        <v>28588959</v>
      </c>
      <c r="E27" s="94">
        <v>148513</v>
      </c>
      <c r="F27" s="96" t="s">
        <v>225</v>
      </c>
      <c r="G27" s="90"/>
    </row>
    <row r="28" spans="1:7" ht="27" customHeight="1" x14ac:dyDescent="0.25">
      <c r="A28" s="65">
        <v>24</v>
      </c>
      <c r="B28" s="110" t="s">
        <v>25</v>
      </c>
      <c r="C28" s="95" t="s">
        <v>26</v>
      </c>
      <c r="D28" s="50">
        <v>26223571</v>
      </c>
      <c r="E28" s="94">
        <v>148513</v>
      </c>
      <c r="F28" s="96" t="s">
        <v>225</v>
      </c>
      <c r="G28" s="90"/>
    </row>
    <row r="29" spans="1:7" ht="27" customHeight="1" x14ac:dyDescent="0.25">
      <c r="A29" s="65">
        <v>25</v>
      </c>
      <c r="B29" s="109" t="s">
        <v>102</v>
      </c>
      <c r="C29" s="91" t="s">
        <v>103</v>
      </c>
      <c r="D29" s="48">
        <v>47154888</v>
      </c>
      <c r="E29" s="92">
        <v>149250</v>
      </c>
      <c r="F29" s="93" t="s">
        <v>224</v>
      </c>
      <c r="G29" s="90"/>
    </row>
    <row r="30" spans="1:7" ht="27" customHeight="1" x14ac:dyDescent="0.25">
      <c r="A30" s="65">
        <v>26</v>
      </c>
      <c r="B30" s="109" t="s">
        <v>84</v>
      </c>
      <c r="C30" s="91" t="s">
        <v>85</v>
      </c>
      <c r="D30" s="48">
        <v>47677023</v>
      </c>
      <c r="E30" s="94">
        <v>149999</v>
      </c>
      <c r="F30" s="93" t="s">
        <v>227</v>
      </c>
      <c r="G30" s="90"/>
    </row>
    <row r="31" spans="1:7" ht="27.75" customHeight="1" x14ac:dyDescent="0.25">
      <c r="A31" s="65">
        <v>27</v>
      </c>
      <c r="B31" s="109" t="s">
        <v>105</v>
      </c>
      <c r="C31" s="91" t="s">
        <v>106</v>
      </c>
      <c r="D31" s="48">
        <v>18600247</v>
      </c>
      <c r="E31" s="94">
        <v>75000</v>
      </c>
      <c r="F31" s="93" t="s">
        <v>222</v>
      </c>
      <c r="G31" s="90"/>
    </row>
    <row r="32" spans="1:7" ht="27.75" customHeight="1" x14ac:dyDescent="0.25">
      <c r="A32" s="65">
        <v>28</v>
      </c>
      <c r="B32" s="109" t="s">
        <v>88</v>
      </c>
      <c r="C32" s="91" t="s">
        <v>89</v>
      </c>
      <c r="D32" s="48">
        <v>47976616</v>
      </c>
      <c r="E32" s="94">
        <v>148500</v>
      </c>
      <c r="F32" s="93" t="s">
        <v>222</v>
      </c>
      <c r="G32" s="90"/>
    </row>
    <row r="33" spans="1:7" ht="27" customHeight="1" x14ac:dyDescent="0.25">
      <c r="A33" s="65">
        <v>29</v>
      </c>
      <c r="B33" s="109" t="s">
        <v>41</v>
      </c>
      <c r="C33" s="91" t="s">
        <v>42</v>
      </c>
      <c r="D33" s="48">
        <v>25355015</v>
      </c>
      <c r="E33" s="94">
        <v>149999</v>
      </c>
      <c r="F33" s="93" t="s">
        <v>222</v>
      </c>
      <c r="G33" s="90"/>
    </row>
    <row r="34" spans="1:7" ht="27" customHeight="1" x14ac:dyDescent="0.25">
      <c r="A34" s="65">
        <v>30</v>
      </c>
      <c r="B34" s="110" t="s">
        <v>99</v>
      </c>
      <c r="C34" s="95" t="s">
        <v>100</v>
      </c>
      <c r="D34" s="50">
        <v>45192723</v>
      </c>
      <c r="E34" s="94">
        <v>147750</v>
      </c>
      <c r="F34" s="96" t="s">
        <v>222</v>
      </c>
      <c r="G34" s="90"/>
    </row>
    <row r="35" spans="1:7" ht="27.75" customHeight="1" x14ac:dyDescent="0.25">
      <c r="A35" s="65">
        <v>31</v>
      </c>
      <c r="B35" s="110" t="s">
        <v>126</v>
      </c>
      <c r="C35" s="95" t="s">
        <v>127</v>
      </c>
      <c r="D35" s="50">
        <v>562301</v>
      </c>
      <c r="E35" s="94">
        <v>149999</v>
      </c>
      <c r="F35" s="96" t="s">
        <v>223</v>
      </c>
      <c r="G35" s="90"/>
    </row>
    <row r="36" spans="1:7" ht="27" customHeight="1" x14ac:dyDescent="0.25">
      <c r="A36" s="65">
        <v>32</v>
      </c>
      <c r="B36" s="110" t="s">
        <v>117</v>
      </c>
      <c r="C36" s="95" t="s">
        <v>118</v>
      </c>
      <c r="D36" s="50">
        <v>19013108</v>
      </c>
      <c r="E36" s="94">
        <v>149250</v>
      </c>
      <c r="F36" s="96" t="s">
        <v>228</v>
      </c>
      <c r="G36" s="90"/>
    </row>
    <row r="37" spans="1:7" ht="27" customHeight="1" x14ac:dyDescent="0.25">
      <c r="A37" s="65">
        <v>33</v>
      </c>
      <c r="B37" s="109" t="s">
        <v>79</v>
      </c>
      <c r="C37" s="91" t="s">
        <v>80</v>
      </c>
      <c r="D37" s="48">
        <v>45479593</v>
      </c>
      <c r="E37" s="94">
        <v>149727</v>
      </c>
      <c r="F37" s="93" t="s">
        <v>222</v>
      </c>
      <c r="G37" s="90"/>
    </row>
    <row r="38" spans="1:7" ht="30" x14ac:dyDescent="0.25">
      <c r="A38" s="65">
        <v>34</v>
      </c>
      <c r="B38" s="109" t="s">
        <v>111</v>
      </c>
      <c r="C38" s="91" t="s">
        <v>112</v>
      </c>
      <c r="D38" s="48">
        <v>25508598</v>
      </c>
      <c r="E38" s="94">
        <v>149727</v>
      </c>
      <c r="F38" s="93" t="s">
        <v>222</v>
      </c>
      <c r="G38" s="90"/>
    </row>
    <row r="39" spans="1:7" ht="30" x14ac:dyDescent="0.25">
      <c r="A39" s="65">
        <v>35</v>
      </c>
      <c r="B39" s="109" t="s">
        <v>130</v>
      </c>
      <c r="C39" s="91" t="s">
        <v>131</v>
      </c>
      <c r="D39" s="48">
        <v>28645413</v>
      </c>
      <c r="E39" s="94">
        <v>110250</v>
      </c>
      <c r="F39" s="93" t="s">
        <v>222</v>
      </c>
      <c r="G39" s="90"/>
    </row>
    <row r="40" spans="1:7" ht="27" customHeight="1" x14ac:dyDescent="0.25">
      <c r="A40" s="65">
        <v>36</v>
      </c>
      <c r="B40" s="109" t="s">
        <v>90</v>
      </c>
      <c r="C40" s="91" t="s">
        <v>91</v>
      </c>
      <c r="D40" s="48">
        <v>27835421</v>
      </c>
      <c r="E40" s="94">
        <v>142500</v>
      </c>
      <c r="F40" s="93" t="s">
        <v>228</v>
      </c>
      <c r="G40" s="90"/>
    </row>
    <row r="41" spans="1:7" ht="27" customHeight="1" x14ac:dyDescent="0.25">
      <c r="A41" s="65">
        <v>37</v>
      </c>
      <c r="B41" s="109" t="s">
        <v>124</v>
      </c>
      <c r="C41" s="91" t="s">
        <v>125</v>
      </c>
      <c r="D41" s="48">
        <v>62302701</v>
      </c>
      <c r="E41" s="94">
        <v>149999</v>
      </c>
      <c r="F41" s="93" t="s">
        <v>226</v>
      </c>
      <c r="G41" s="90"/>
    </row>
    <row r="42" spans="1:7" ht="30" x14ac:dyDescent="0.25">
      <c r="A42" s="65">
        <v>38</v>
      </c>
      <c r="B42" s="109" t="s">
        <v>114</v>
      </c>
      <c r="C42" s="91" t="s">
        <v>115</v>
      </c>
      <c r="D42" s="48">
        <v>60319194</v>
      </c>
      <c r="E42" s="94">
        <v>146250</v>
      </c>
      <c r="F42" s="93" t="s">
        <v>222</v>
      </c>
      <c r="G42" s="90"/>
    </row>
    <row r="43" spans="1:7" ht="30" x14ac:dyDescent="0.25">
      <c r="A43" s="65">
        <v>39</v>
      </c>
      <c r="B43" s="109" t="s">
        <v>92</v>
      </c>
      <c r="C43" s="91" t="s">
        <v>93</v>
      </c>
      <c r="D43" s="48">
        <v>26784432</v>
      </c>
      <c r="E43" s="94">
        <v>109425</v>
      </c>
      <c r="F43" s="93" t="s">
        <v>226</v>
      </c>
      <c r="G43" s="90"/>
    </row>
    <row r="44" spans="1:7" ht="27.75" customHeight="1" x14ac:dyDescent="0.25">
      <c r="A44" s="65">
        <v>40</v>
      </c>
      <c r="B44" s="109" t="s">
        <v>97</v>
      </c>
      <c r="C44" s="91" t="s">
        <v>98</v>
      </c>
      <c r="D44" s="48">
        <v>44053525</v>
      </c>
      <c r="E44" s="92">
        <v>145875</v>
      </c>
      <c r="F44" s="93" t="s">
        <v>223</v>
      </c>
      <c r="G44" s="90"/>
    </row>
    <row r="45" spans="1:7" ht="15" x14ac:dyDescent="0.25">
      <c r="A45" s="65">
        <v>41</v>
      </c>
      <c r="B45" s="109" t="s">
        <v>63</v>
      </c>
      <c r="C45" s="91" t="s">
        <v>64</v>
      </c>
      <c r="D45" s="48">
        <v>48029483</v>
      </c>
      <c r="E45" s="92">
        <v>149999</v>
      </c>
      <c r="F45" s="93" t="s">
        <v>226</v>
      </c>
      <c r="G45" s="90"/>
    </row>
    <row r="46" spans="1:7" ht="27" customHeight="1" x14ac:dyDescent="0.25">
      <c r="A46" s="65">
        <v>42</v>
      </c>
      <c r="B46" s="109" t="s">
        <v>82</v>
      </c>
      <c r="C46" s="91" t="s">
        <v>83</v>
      </c>
      <c r="D46" s="48">
        <v>49609971</v>
      </c>
      <c r="E46" s="94">
        <v>149999</v>
      </c>
      <c r="F46" s="93" t="s">
        <v>226</v>
      </c>
      <c r="G46" s="90"/>
    </row>
    <row r="47" spans="1:7" ht="27" customHeight="1" x14ac:dyDescent="0.25">
      <c r="A47" s="65">
        <v>43</v>
      </c>
      <c r="B47" s="109" t="s">
        <v>109</v>
      </c>
      <c r="C47" s="91" t="s">
        <v>110</v>
      </c>
      <c r="D47" s="48">
        <v>26787971</v>
      </c>
      <c r="E47" s="92">
        <v>149250</v>
      </c>
      <c r="F47" s="93" t="s">
        <v>222</v>
      </c>
      <c r="G47" s="90"/>
    </row>
    <row r="48" spans="1:7" ht="26.25" customHeight="1" thickBot="1" x14ac:dyDescent="0.3">
      <c r="A48" s="73">
        <v>44</v>
      </c>
      <c r="B48" s="111" t="s">
        <v>76</v>
      </c>
      <c r="C48" s="97" t="s">
        <v>77</v>
      </c>
      <c r="D48" s="49">
        <v>27815188</v>
      </c>
      <c r="E48" s="98">
        <v>108750</v>
      </c>
      <c r="F48" s="99" t="s">
        <v>225</v>
      </c>
      <c r="G48" s="90"/>
    </row>
    <row r="49" spans="1:7" s="85" customFormat="1" ht="16.5" thickBot="1" x14ac:dyDescent="0.3">
      <c r="A49" s="107"/>
      <c r="B49" s="100"/>
      <c r="C49" s="90"/>
      <c r="D49" s="100"/>
      <c r="E49" s="101">
        <f>SUM(E5:E48)</f>
        <v>6184256</v>
      </c>
      <c r="F49" s="100"/>
      <c r="G49" s="90"/>
    </row>
    <row r="50" spans="1:7" ht="15" x14ac:dyDescent="0.25">
      <c r="B50" s="90"/>
      <c r="C50" s="90"/>
      <c r="D50" s="90"/>
      <c r="E50" s="90"/>
      <c r="F50" s="90"/>
      <c r="G50" s="90"/>
    </row>
  </sheetData>
  <mergeCells count="1">
    <mergeCell ref="A2:XFD2"/>
  </mergeCells>
  <pageMargins left="0.70866141732283472" right="0.70866141732283472" top="0.78740157480314965" bottom="0.78740157480314965" header="0.31496062992125984" footer="0.31496062992125984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2.2.8</vt:lpstr>
      <vt:lpstr>Vyhověli</vt:lpstr>
    </vt:vector>
  </TitlesOfParts>
  <Company>RRR soudržnosti Střední Morava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mikulova</dc:creator>
  <cp:lastModifiedBy>Hubáčková Hedvika</cp:lastModifiedBy>
  <cp:lastPrinted>2013-04-11T07:22:42Z</cp:lastPrinted>
  <dcterms:created xsi:type="dcterms:W3CDTF">2010-01-04T08:04:29Z</dcterms:created>
  <dcterms:modified xsi:type="dcterms:W3CDTF">2013-04-15T10:16:21Z</dcterms:modified>
</cp:coreProperties>
</file>